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-30" windowWidth="14175" windowHeight="7530" firstSheet="1" activeTab="5"/>
  </bookViews>
  <sheets>
    <sheet name="Фестиваль" sheetId="8" r:id="rId1"/>
    <sheet name="Творчество и интеллект" sheetId="7" r:id="rId2"/>
    <sheet name="Живое слово" sheetId="6" r:id="rId3"/>
    <sheet name="Здоровое поколение" sheetId="5" r:id="rId4"/>
    <sheet name="Мы- уральцы" sheetId="4" r:id="rId5"/>
    <sheet name="ЭКО" sheetId="1" r:id="rId6"/>
    <sheet name="Парад искусств" sheetId="2" r:id="rId7"/>
    <sheet name="Будущее - это мы" sheetId="3" r:id="rId8"/>
  </sheets>
  <definedNames>
    <definedName name="_GoBack" localSheetId="3">'Здоровое поколение'!$AH$17</definedName>
    <definedName name="_xlnm.Print_Area" localSheetId="3">'Здоровое поколение'!$A$1:$AH$32</definedName>
    <definedName name="_xlnm.Print_Area" localSheetId="4">'Мы- уральцы'!$A$1:$R$37</definedName>
    <definedName name="_xlnm.Print_Area" localSheetId="6">'Парад искусств'!$A$1:$X$29</definedName>
    <definedName name="_xlnm.Print_Area" localSheetId="0">Фестиваль!$A$1:$T$22</definedName>
    <definedName name="_xlnm.Print_Area" localSheetId="5">ЭКО!$A$1:$N$29</definedName>
  </definedNames>
  <calcPr calcId="125725"/>
</workbook>
</file>

<file path=xl/calcChain.xml><?xml version="1.0" encoding="utf-8"?>
<calcChain xmlns="http://schemas.openxmlformats.org/spreadsheetml/2006/main">
  <c r="J3" i="8"/>
  <c r="J4"/>
  <c r="J5"/>
  <c r="J6"/>
  <c r="J7"/>
  <c r="J8"/>
  <c r="J9"/>
  <c r="J10"/>
  <c r="J11"/>
  <c r="J12"/>
  <c r="J13"/>
  <c r="J14"/>
  <c r="J15"/>
  <c r="J16"/>
  <c r="J18"/>
  <c r="J19"/>
  <c r="S13" i="2"/>
  <c r="S14"/>
  <c r="S15"/>
  <c r="S16"/>
  <c r="S17"/>
  <c r="S18"/>
  <c r="S19"/>
  <c r="S20"/>
  <c r="S21"/>
  <c r="S22"/>
  <c r="S23"/>
  <c r="S24"/>
  <c r="S10"/>
  <c r="S11"/>
  <c r="S12"/>
  <c r="S9"/>
  <c r="L5" i="6"/>
  <c r="L6"/>
  <c r="L7"/>
  <c r="L8"/>
  <c r="L9"/>
  <c r="L10"/>
  <c r="L11"/>
  <c r="L12"/>
  <c r="L13"/>
  <c r="L14"/>
  <c r="L15"/>
  <c r="L16"/>
  <c r="L17"/>
  <c r="L4"/>
  <c r="F5"/>
  <c r="F6"/>
  <c r="F7"/>
  <c r="F8"/>
  <c r="F9"/>
  <c r="F10"/>
  <c r="F11"/>
  <c r="F12"/>
  <c r="F13"/>
  <c r="F14"/>
  <c r="F15"/>
  <c r="F16"/>
  <c r="F17"/>
  <c r="F4"/>
  <c r="O19" i="4" l="1"/>
  <c r="O20"/>
  <c r="O21"/>
  <c r="K21"/>
  <c r="K18"/>
  <c r="K17"/>
  <c r="K16"/>
  <c r="K15"/>
  <c r="K14"/>
  <c r="K13"/>
  <c r="K12"/>
  <c r="K11"/>
  <c r="K10"/>
  <c r="K9"/>
  <c r="K8"/>
  <c r="K7"/>
  <c r="K6"/>
  <c r="K5"/>
  <c r="F20" i="7"/>
  <c r="D6" i="3" l="1"/>
  <c r="F19" i="7" l="1"/>
  <c r="F18"/>
  <c r="F17"/>
  <c r="F16"/>
  <c r="F15"/>
  <c r="F14"/>
  <c r="F13"/>
  <c r="F12"/>
  <c r="F11"/>
  <c r="F10"/>
  <c r="F9"/>
  <c r="F8"/>
  <c r="F7"/>
  <c r="F6"/>
  <c r="L21" i="1"/>
  <c r="L18"/>
  <c r="L12"/>
  <c r="L14"/>
  <c r="L16"/>
  <c r="L11"/>
  <c r="L15"/>
  <c r="L13"/>
  <c r="L10"/>
  <c r="L9"/>
  <c r="L8"/>
  <c r="L7"/>
  <c r="L6"/>
  <c r="L5"/>
  <c r="O17" i="4"/>
  <c r="O18"/>
  <c r="O12"/>
  <c r="O14"/>
  <c r="O16"/>
  <c r="O11"/>
  <c r="O15"/>
  <c r="O13"/>
  <c r="O10"/>
  <c r="O9"/>
  <c r="O8"/>
  <c r="O7"/>
  <c r="O6"/>
  <c r="O5"/>
</calcChain>
</file>

<file path=xl/comments1.xml><?xml version="1.0" encoding="utf-8"?>
<comments xmlns="http://schemas.openxmlformats.org/spreadsheetml/2006/main">
  <authors>
    <author>KOMP</author>
  </authors>
  <commentList>
    <comment ref="B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4 - 1 место
3- 2 место
2 - 3 место
1 - участие</t>
        </r>
      </text>
    </comment>
    <comment ref="C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5 - участие
7 - призер
10 - победитель
</t>
        </r>
      </text>
    </comment>
    <comment ref="F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4 - 1 место
3- 2 место
2 - 3 место
1 - участие</t>
        </r>
      </text>
    </comment>
    <comment ref="J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4 - 1 место
3- 2 место
2 - 3 место
1 - участие</t>
        </r>
      </text>
    </comment>
  </commentList>
</comments>
</file>

<file path=xl/comments2.xml><?xml version="1.0" encoding="utf-8"?>
<comments xmlns="http://schemas.openxmlformats.org/spreadsheetml/2006/main">
  <authors>
    <author>KOMP</author>
  </authors>
  <commentList>
    <comment ref="B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4 - 1 место
3- 2 место
2 - 3 место
1 - участие</t>
        </r>
      </text>
    </comment>
    <comment ref="C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5 - участие
7 - призер
10 - победитель
</t>
        </r>
      </text>
    </comment>
    <comment ref="F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4 - 1 место
3- 2 место
2 - 3 место
1 - участие</t>
        </r>
      </text>
    </comment>
    <comment ref="G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5 - участие
7 - призер
10 - победитель
</t>
        </r>
      </text>
    </comment>
    <comment ref="J4" authorId="0">
      <text>
        <r>
          <rPr>
            <b/>
            <sz val="8"/>
            <color indexed="81"/>
            <rFont val="Tahoma"/>
            <family val="2"/>
            <charset val="204"/>
          </rPr>
          <t>KOMP:</t>
        </r>
        <r>
          <rPr>
            <sz val="8"/>
            <color indexed="81"/>
            <rFont val="Tahoma"/>
            <family val="2"/>
            <charset val="204"/>
          </rPr>
          <t xml:space="preserve">
4 - 1 место
3- 2 место
2 - 3 место
1 - участие</t>
        </r>
      </text>
    </comment>
  </commentList>
</comments>
</file>

<file path=xl/sharedStrings.xml><?xml version="1.0" encoding="utf-8"?>
<sst xmlns="http://schemas.openxmlformats.org/spreadsheetml/2006/main" count="394" uniqueCount="130">
  <si>
    <t>№</t>
  </si>
  <si>
    <t>ОУ</t>
  </si>
  <si>
    <t>Творчество и интеллект</t>
  </si>
  <si>
    <t>ЭКО</t>
  </si>
  <si>
    <t>Мы-Уральцы</t>
  </si>
  <si>
    <t>Живое слово</t>
  </si>
  <si>
    <t>Парад искусств</t>
  </si>
  <si>
    <t>Здоровое поколение</t>
  </si>
  <si>
    <t>Будущее- это мы</t>
  </si>
  <si>
    <t>Общее количество баллов</t>
  </si>
  <si>
    <t>Общее место</t>
  </si>
  <si>
    <t>итоги</t>
  </si>
  <si>
    <t>в итоги фестиваля</t>
  </si>
  <si>
    <t>муниципальный</t>
  </si>
  <si>
    <t>региональный</t>
  </si>
  <si>
    <t>общий балл</t>
  </si>
  <si>
    <t>место</t>
  </si>
  <si>
    <t>балл</t>
  </si>
  <si>
    <t>"Живая классика"</t>
  </si>
  <si>
    <t>МАОУ СОШ п. Цементный</t>
  </si>
  <si>
    <t>МАОУ СОШ № 2</t>
  </si>
  <si>
    <t xml:space="preserve">ОУ Образовательное учреждение </t>
  </si>
  <si>
    <t>Выставка "Радуга творчества"</t>
  </si>
  <si>
    <t>Всего</t>
  </si>
  <si>
    <t>итог форума</t>
  </si>
  <si>
    <t>гр.</t>
  </si>
  <si>
    <t>бл.</t>
  </si>
  <si>
    <t>МБОУ СОШ с. Быньги</t>
  </si>
  <si>
    <t>МБОУ СОШ п. Ребристый</t>
  </si>
  <si>
    <t>МБОУ ООШ  п. Таватуй</t>
  </si>
  <si>
    <t>Муниципальная игра «Министерская проверка»</t>
  </si>
  <si>
    <t>Итог</t>
  </si>
  <si>
    <t>Место</t>
  </si>
  <si>
    <t>баллы</t>
  </si>
  <si>
    <t>НПК по биологии и опытнической работе</t>
  </si>
  <si>
    <t>Экоколобок</t>
  </si>
  <si>
    <t>итого</t>
  </si>
  <si>
    <t>МБОУ СОШ п. Калиново</t>
  </si>
  <si>
    <t>МБОУ СОШ п. Аять</t>
  </si>
  <si>
    <t>МБОУ СОШ с. Аятское</t>
  </si>
  <si>
    <t>МБОУ СОШ села Конево</t>
  </si>
  <si>
    <t>МБОУ ДОД СЮН</t>
  </si>
  <si>
    <t>Каменный пояс</t>
  </si>
  <si>
    <t>ЮЗУ</t>
  </si>
  <si>
    <t>Школа безопасности</t>
  </si>
  <si>
    <t xml:space="preserve">осень </t>
  </si>
  <si>
    <t>олимпиада</t>
  </si>
  <si>
    <t>МАОУ СОШ № 2 Невьянского ГО</t>
  </si>
  <si>
    <t>МБОУ СОШ № 3 НГО</t>
  </si>
  <si>
    <t>МБОУ СОШ № 1 Невьянского ГО</t>
  </si>
  <si>
    <t xml:space="preserve">МБОУ СОШ № 4 </t>
  </si>
  <si>
    <t>МБОУ СОШ № 5 г. Невьянска</t>
  </si>
  <si>
    <t>вечерняя школа Невьянского городского округа</t>
  </si>
  <si>
    <t>МАУ НГО «Центр творчества»</t>
  </si>
  <si>
    <t>МБОУ ООШ п. Таватуй НГО</t>
  </si>
  <si>
    <t>НПК</t>
  </si>
  <si>
    <t>"Серебряное перышко"</t>
  </si>
  <si>
    <t>конкурс чтецов</t>
  </si>
  <si>
    <t>МБОУ СОШ № 3  НГО</t>
  </si>
  <si>
    <t>МБОУ СОШ  п. Аять</t>
  </si>
  <si>
    <t>МБОУ СОШ Аятское</t>
  </si>
  <si>
    <t>МБОУ  СОШ  с. Конево</t>
  </si>
  <si>
    <t>МБОУ ВСОШ</t>
  </si>
  <si>
    <t>МАУ НГО "Центр творчества"</t>
  </si>
  <si>
    <t>МБОУ ДОД "СЮН"</t>
  </si>
  <si>
    <t>МБОУ СОШ № 4</t>
  </si>
  <si>
    <t>МБОУ СОШ с. Конево</t>
  </si>
  <si>
    <t>школа</t>
  </si>
  <si>
    <t>8-9 класс</t>
  </si>
  <si>
    <t>кросс</t>
  </si>
  <si>
    <t>баскетбол</t>
  </si>
  <si>
    <t>ОФП</t>
  </si>
  <si>
    <t>л/а эстафета</t>
  </si>
  <si>
    <t>лыжные гонки</t>
  </si>
  <si>
    <t>л/а многоборье</t>
  </si>
  <si>
    <t>очки</t>
  </si>
  <si>
    <t>Место  (млад.гр.)</t>
  </si>
  <si>
    <t>волейбол</t>
  </si>
  <si>
    <t>Место (средн. гр.)</t>
  </si>
  <si>
    <t>-</t>
  </si>
  <si>
    <t>Муниципальный слет дружин юных пожарных</t>
  </si>
  <si>
    <t>Муниципальный слет  ЮИД</t>
  </si>
  <si>
    <t>Безопасное колесо</t>
  </si>
  <si>
    <t>Баллы</t>
  </si>
  <si>
    <t>МБОУ СОШ п.Ребристый</t>
  </si>
  <si>
    <t xml:space="preserve">МАОУ СОШ п. Цементный
</t>
  </si>
  <si>
    <t xml:space="preserve">МБОУ СОШ п. Калиново
</t>
  </si>
  <si>
    <t>итоговый бал</t>
  </si>
  <si>
    <t>гр</t>
  </si>
  <si>
    <t>бл</t>
  </si>
  <si>
    <t>3има</t>
  </si>
  <si>
    <t>Весна</t>
  </si>
  <si>
    <t>Марш парков</t>
  </si>
  <si>
    <t>Образовательное</t>
  </si>
  <si>
    <t>Кол-во участников</t>
  </si>
  <si>
    <t xml:space="preserve">Кол-во участников </t>
  </si>
  <si>
    <t>МБОУ ООШ п. Таватуй</t>
  </si>
  <si>
    <t>Фестиваль     "Мой  город"</t>
  </si>
  <si>
    <t>бал</t>
  </si>
  <si>
    <t>общ. бал</t>
  </si>
  <si>
    <t xml:space="preserve">МАОУ  СОШ № 2 </t>
  </si>
  <si>
    <t>МБОУ СОШ п.  Калиново</t>
  </si>
  <si>
    <t>ИТОГО СУММА</t>
  </si>
  <si>
    <t>СЮН</t>
  </si>
  <si>
    <t xml:space="preserve">МАОУ СОШ № 2 </t>
  </si>
  <si>
    <t>МБОУ ДО СЮН НГО</t>
  </si>
  <si>
    <t xml:space="preserve">6-7 класс </t>
  </si>
  <si>
    <t xml:space="preserve">10-11 класс </t>
  </si>
  <si>
    <t>Веселые старты</t>
  </si>
  <si>
    <t>стрельба</t>
  </si>
  <si>
    <t>-лыжные гонки</t>
  </si>
  <si>
    <t>место (старшая гр)</t>
  </si>
  <si>
    <t>_</t>
  </si>
  <si>
    <t>Олимпиада по физике "Инженер ХХ1 века"</t>
  </si>
  <si>
    <t>Итоги форума "Будущее- это мы!" 2018-2019 учебный год</t>
  </si>
  <si>
    <t>ИТОГИ ФОРУМА "Парад искусств" 2018-2019 учебный год</t>
  </si>
  <si>
    <t>Итоги форума "ЭКО"  2018- 2019 учебный год</t>
  </si>
  <si>
    <t>Итоги форума "Мы-уральцы!  2018-2019 учебный год</t>
  </si>
  <si>
    <t>Итоги форума "Здоровое поколение" 2018-2019 учебный год</t>
  </si>
  <si>
    <t>Итоги форума "Живое слово" 2018-2019 учебный год</t>
  </si>
  <si>
    <t>Итоги форума "Творчество и интеллект" за  2018-2019учебный год</t>
  </si>
  <si>
    <t>Выставка "Сумочка   для  мамы"</t>
  </si>
  <si>
    <t>Конкурс рисунков "Юный велосипедист"</t>
  </si>
  <si>
    <t>Лингва чтецы</t>
  </si>
  <si>
    <t>Лингва открытка</t>
  </si>
  <si>
    <t>Конкурс сочинений</t>
  </si>
  <si>
    <t>ИТОГИ ФЕСТИВАЛЯ «ЮНЫЕ ИНТЕЛЛЕКТУАЛЫ СРЕДНЕГО УРАЛА» ЗА 2018-2019 УЧЕБНЫЙ ГОД</t>
  </si>
  <si>
    <t>МБО ДО СЮН</t>
  </si>
  <si>
    <t>зарница</t>
  </si>
  <si>
    <t>лингва</t>
  </si>
</sst>
</file>

<file path=xl/styles.xml><?xml version="1.0" encoding="utf-8"?>
<styleSheet xmlns="http://schemas.openxmlformats.org/spreadsheetml/2006/main">
  <fonts count="54">
    <font>
      <sz val="10"/>
      <name val="Arial Cyr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3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1F497D"/>
      <name val="Times New Roman"/>
      <family val="1"/>
      <charset val="204"/>
    </font>
    <font>
      <sz val="10"/>
      <name val="Calibri"/>
      <family val="2"/>
      <charset val="204"/>
    </font>
    <font>
      <sz val="10"/>
      <color rgb="FF1F497D"/>
      <name val="Times New Roman"/>
      <family val="1"/>
      <charset val="204"/>
    </font>
    <font>
      <sz val="10"/>
      <color theme="8" tint="0.59999389629810485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indexed="42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41"/>
      </patternFill>
    </fill>
    <fill>
      <patternFill patternType="solid">
        <fgColor indexed="42"/>
        <bgColor indexed="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41"/>
      </patternFill>
    </fill>
    <fill>
      <patternFill patternType="solid">
        <fgColor rgb="FF00FF00"/>
        <bgColor indexed="41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1" xfId="0" applyBorder="1"/>
    <xf numFmtId="0" fontId="4" fillId="0" borderId="0" xfId="0" applyFont="1"/>
    <xf numFmtId="0" fontId="0" fillId="0" borderId="0" xfId="0" applyBorder="1"/>
    <xf numFmtId="0" fontId="2" fillId="4" borderId="0" xfId="0" applyFont="1" applyFill="1" applyBorder="1" applyAlignment="1">
      <alignment horizontal="center" vertical="top" wrapText="1"/>
    </xf>
    <xf numFmtId="0" fontId="18" fillId="9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10" borderId="0" xfId="0" applyFill="1" applyBorder="1"/>
    <xf numFmtId="0" fontId="7" fillId="10" borderId="0" xfId="0" applyFont="1" applyFill="1" applyBorder="1"/>
    <xf numFmtId="0" fontId="8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center" vertical="top" wrapText="1"/>
    </xf>
    <xf numFmtId="0" fontId="6" fillId="0" borderId="5" xfId="0" applyFont="1" applyBorder="1"/>
    <xf numFmtId="0" fontId="6" fillId="0" borderId="6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5" borderId="1" xfId="0" applyFont="1" applyFill="1" applyBorder="1"/>
    <xf numFmtId="0" fontId="7" fillId="0" borderId="1" xfId="0" applyFont="1" applyBorder="1"/>
    <xf numFmtId="0" fontId="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20" fillId="9" borderId="1" xfId="0" applyFont="1" applyFill="1" applyBorder="1" applyAlignment="1">
      <alignment horizontal="left" vertical="top" wrapText="1"/>
    </xf>
    <xf numFmtId="0" fontId="20" fillId="9" borderId="9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4" fillId="19" borderId="1" xfId="0" applyFont="1" applyFill="1" applyBorder="1" applyAlignment="1">
      <alignment horizontal="left" vertical="top" wrapText="1"/>
    </xf>
    <xf numFmtId="0" fontId="4" fillId="18" borderId="1" xfId="0" applyFont="1" applyFill="1" applyBorder="1" applyAlignment="1">
      <alignment horizontal="left" vertical="top" wrapText="1"/>
    </xf>
    <xf numFmtId="0" fontId="4" fillId="20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top"/>
    </xf>
    <xf numFmtId="0" fontId="4" fillId="8" borderId="10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2" fillId="21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24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0" fontId="22" fillId="9" borderId="1" xfId="0" applyFont="1" applyFill="1" applyBorder="1" applyAlignment="1">
      <alignment horizontal="left" vertical="top" wrapText="1"/>
    </xf>
    <xf numFmtId="0" fontId="22" fillId="9" borderId="9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wrapText="1"/>
    </xf>
    <xf numFmtId="0" fontId="24" fillId="6" borderId="1" xfId="0" applyFont="1" applyFill="1" applyBorder="1" applyAlignment="1">
      <alignment horizontal="center" vertical="center" wrapText="1"/>
    </xf>
    <xf numFmtId="0" fontId="24" fillId="22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22" borderId="1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2" fillId="12" borderId="6" xfId="0" applyFont="1" applyFill="1" applyBorder="1" applyAlignment="1">
      <alignment horizontal="center" vertical="top" wrapText="1"/>
    </xf>
    <xf numFmtId="0" fontId="20" fillId="11" borderId="1" xfId="0" applyFont="1" applyFill="1" applyBorder="1" applyAlignment="1">
      <alignment horizontal="left" vertical="top" wrapText="1"/>
    </xf>
    <xf numFmtId="0" fontId="12" fillId="10" borderId="10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/>
    </xf>
    <xf numFmtId="0" fontId="2" fillId="12" borderId="0" xfId="0" applyFont="1" applyFill="1" applyBorder="1" applyAlignment="1">
      <alignment horizontal="center" vertical="top" wrapText="1"/>
    </xf>
    <xf numFmtId="0" fontId="27" fillId="10" borderId="0" xfId="0" applyFont="1" applyFill="1" applyBorder="1" applyAlignment="1">
      <alignment horizontal="center" vertical="center" wrapText="1"/>
    </xf>
    <xf numFmtId="0" fontId="28" fillId="10" borderId="0" xfId="0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center" vertical="center" wrapText="1"/>
    </xf>
    <xf numFmtId="0" fontId="12" fillId="25" borderId="0" xfId="0" applyFont="1" applyFill="1" applyBorder="1" applyAlignment="1">
      <alignment horizontal="center" vertical="center" wrapText="1"/>
    </xf>
    <xf numFmtId="0" fontId="28" fillId="12" borderId="0" xfId="0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left" vertical="top" wrapText="1"/>
    </xf>
    <xf numFmtId="0" fontId="5" fillId="10" borderId="0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center" vertical="center" wrapText="1"/>
    </xf>
    <xf numFmtId="0" fontId="24" fillId="12" borderId="0" xfId="0" applyFont="1" applyFill="1" applyBorder="1" applyAlignment="1">
      <alignment horizontal="center" vertical="center" wrapText="1"/>
    </xf>
    <xf numFmtId="0" fontId="25" fillId="12" borderId="0" xfId="0" applyFont="1" applyFill="1" applyBorder="1" applyAlignment="1">
      <alignment horizontal="center" vertical="center" wrapText="1"/>
    </xf>
    <xf numFmtId="0" fontId="25" fillId="26" borderId="0" xfId="0" applyFont="1" applyFill="1" applyBorder="1" applyAlignment="1">
      <alignment horizontal="center" vertical="center" wrapText="1"/>
    </xf>
    <xf numFmtId="0" fontId="25" fillId="27" borderId="1" xfId="0" applyNumberFormat="1" applyFont="1" applyFill="1" applyBorder="1" applyAlignment="1">
      <alignment horizontal="center" vertical="center" wrapText="1"/>
    </xf>
    <xf numFmtId="0" fontId="2" fillId="30" borderId="1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left" vertical="top" wrapText="1"/>
    </xf>
    <xf numFmtId="0" fontId="14" fillId="0" borderId="0" xfId="0" applyFont="1"/>
    <xf numFmtId="0" fontId="31" fillId="0" borderId="0" xfId="0" applyFont="1"/>
    <xf numFmtId="0" fontId="28" fillId="10" borderId="1" xfId="0" applyNumberFormat="1" applyFont="1" applyFill="1" applyBorder="1" applyAlignment="1">
      <alignment horizontal="center" vertical="center" wrapText="1"/>
    </xf>
    <xf numFmtId="0" fontId="28" fillId="2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21" fillId="0" borderId="0" xfId="0" applyFont="1"/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/>
    <xf numFmtId="0" fontId="35" fillId="0" borderId="13" xfId="0" applyFont="1" applyBorder="1" applyAlignment="1">
      <alignment horizontal="center" vertical="center"/>
    </xf>
    <xf numFmtId="0" fontId="36" fillId="0" borderId="13" xfId="0" applyFont="1" applyBorder="1"/>
    <xf numFmtId="0" fontId="35" fillId="0" borderId="0" xfId="0" applyFont="1" applyBorder="1" applyAlignment="1">
      <alignment horizontal="center" vertical="center"/>
    </xf>
    <xf numFmtId="0" fontId="26" fillId="0" borderId="0" xfId="0" applyFont="1"/>
    <xf numFmtId="0" fontId="35" fillId="0" borderId="0" xfId="0" applyFont="1" applyBorder="1"/>
    <xf numFmtId="0" fontId="36" fillId="0" borderId="0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8" fillId="0" borderId="0" xfId="0" applyFont="1" applyBorder="1"/>
    <xf numFmtId="0" fontId="0" fillId="0" borderId="1" xfId="0" applyBorder="1" applyAlignment="1">
      <alignment horizontal="center"/>
    </xf>
    <xf numFmtId="0" fontId="27" fillId="3" borderId="1" xfId="0" applyFont="1" applyFill="1" applyBorder="1" applyAlignment="1">
      <alignment horizontal="center" vertical="center" wrapText="1"/>
    </xf>
    <xf numFmtId="0" fontId="27" fillId="23" borderId="1" xfId="0" applyFont="1" applyFill="1" applyBorder="1" applyAlignment="1">
      <alignment horizontal="center" vertical="center" wrapText="1"/>
    </xf>
    <xf numFmtId="0" fontId="28" fillId="23" borderId="1" xfId="0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 wrapText="1"/>
    </xf>
    <xf numFmtId="0" fontId="12" fillId="2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1" fillId="13" borderId="0" xfId="0" applyFont="1" applyFill="1"/>
    <xf numFmtId="0" fontId="21" fillId="14" borderId="0" xfId="0" applyFont="1" applyFill="1"/>
    <xf numFmtId="0" fontId="3" fillId="1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5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"/>
    </xf>
    <xf numFmtId="0" fontId="13" fillId="31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41" fillId="17" borderId="1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0" fontId="41" fillId="13" borderId="1" xfId="0" applyFont="1" applyFill="1" applyBorder="1" applyAlignment="1">
      <alignment horizontal="center"/>
    </xf>
    <xf numFmtId="0" fontId="41" fillId="14" borderId="1" xfId="0" applyFont="1" applyFill="1" applyBorder="1" applyAlignment="1">
      <alignment horizontal="center"/>
    </xf>
    <xf numFmtId="0" fontId="7" fillId="3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3" fillId="32" borderId="1" xfId="0" applyFont="1" applyFill="1" applyBorder="1" applyAlignment="1">
      <alignment horizontal="center" vertical="top" wrapText="1"/>
    </xf>
    <xf numFmtId="0" fontId="13" fillId="28" borderId="1" xfId="0" applyFont="1" applyFill="1" applyBorder="1" applyAlignment="1">
      <alignment horizontal="center" vertical="top" wrapText="1"/>
    </xf>
    <xf numFmtId="0" fontId="13" fillId="13" borderId="1" xfId="0" applyFont="1" applyFill="1" applyBorder="1" applyAlignment="1">
      <alignment horizontal="center" vertical="top" wrapText="1"/>
    </xf>
    <xf numFmtId="0" fontId="41" fillId="14" borderId="1" xfId="0" applyFont="1" applyFill="1" applyBorder="1" applyAlignment="1">
      <alignment horizontal="center" vertical="top" wrapText="1"/>
    </xf>
    <xf numFmtId="0" fontId="0" fillId="32" borderId="1" xfId="0" applyFill="1" applyBorder="1" applyAlignment="1">
      <alignment horizontal="center" vertical="top" wrapText="1"/>
    </xf>
    <xf numFmtId="0" fontId="0" fillId="13" borderId="1" xfId="0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top" wrapText="1"/>
    </xf>
    <xf numFmtId="0" fontId="0" fillId="14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1" fillId="1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28" borderId="1" xfId="0" applyFont="1" applyFill="1" applyBorder="1" applyAlignment="1">
      <alignment horizontal="center" vertical="top" wrapText="1"/>
    </xf>
    <xf numFmtId="0" fontId="0" fillId="28" borderId="1" xfId="0" applyFont="1" applyFill="1" applyBorder="1" applyAlignment="1">
      <alignment horizontal="center" vertical="top" wrapText="1"/>
    </xf>
    <xf numFmtId="0" fontId="43" fillId="29" borderId="1" xfId="0" applyFont="1" applyFill="1" applyBorder="1" applyAlignment="1">
      <alignment horizontal="center" vertical="top" wrapText="1"/>
    </xf>
    <xf numFmtId="0" fontId="43" fillId="16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9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42" fillId="23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left" vertical="top" wrapText="1"/>
    </xf>
    <xf numFmtId="0" fontId="5" fillId="13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textRotation="90" wrapText="1"/>
    </xf>
    <xf numFmtId="0" fontId="47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vertical="top" wrapText="1"/>
    </xf>
    <xf numFmtId="0" fontId="49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textRotation="90"/>
    </xf>
    <xf numFmtId="0" fontId="0" fillId="0" borderId="4" xfId="0" applyBorder="1"/>
    <xf numFmtId="0" fontId="0" fillId="14" borderId="1" xfId="0" applyFill="1" applyBorder="1" applyAlignment="1">
      <alignment textRotation="90"/>
    </xf>
    <xf numFmtId="0" fontId="7" fillId="33" borderId="1" xfId="0" applyFont="1" applyFill="1" applyBorder="1" applyAlignment="1">
      <alignment horizontal="center" vertical="top" wrapText="1"/>
    </xf>
    <xf numFmtId="0" fontId="0" fillId="13" borderId="1" xfId="0" applyFont="1" applyFill="1" applyBorder="1" applyAlignment="1">
      <alignment textRotation="90"/>
    </xf>
    <xf numFmtId="0" fontId="7" fillId="13" borderId="1" xfId="0" applyFont="1" applyFill="1" applyBorder="1" applyAlignment="1">
      <alignment horizontal="center" vertical="top" wrapText="1"/>
    </xf>
    <xf numFmtId="0" fontId="46" fillId="13" borderId="1" xfId="0" applyFont="1" applyFill="1" applyBorder="1" applyAlignment="1">
      <alignment horizontal="center" vertical="top" wrapText="1"/>
    </xf>
    <xf numFmtId="0" fontId="9" fillId="14" borderId="1" xfId="0" applyFont="1" applyFill="1" applyBorder="1" applyAlignment="1">
      <alignment horizontal="center" vertical="top" wrapText="1"/>
    </xf>
    <xf numFmtId="0" fontId="2" fillId="34" borderId="1" xfId="0" applyFont="1" applyFill="1" applyBorder="1" applyAlignment="1">
      <alignment horizontal="center" vertical="top" wrapText="1"/>
    </xf>
    <xf numFmtId="0" fontId="12" fillId="35" borderId="1" xfId="0" applyFont="1" applyFill="1" applyBorder="1" applyAlignment="1">
      <alignment horizontal="center" vertical="center" wrapText="1"/>
    </xf>
    <xf numFmtId="0" fontId="13" fillId="33" borderId="1" xfId="0" applyFont="1" applyFill="1" applyBorder="1" applyAlignment="1">
      <alignment vertical="top" textRotation="90" wrapText="1"/>
    </xf>
    <xf numFmtId="0" fontId="7" fillId="33" borderId="1" xfId="0" applyFont="1" applyFill="1" applyBorder="1" applyAlignment="1">
      <alignment vertical="top" wrapText="1"/>
    </xf>
    <xf numFmtId="0" fontId="48" fillId="33" borderId="1" xfId="0" applyFont="1" applyFill="1" applyBorder="1" applyAlignment="1">
      <alignment vertical="top" wrapText="1"/>
    </xf>
    <xf numFmtId="0" fontId="0" fillId="33" borderId="1" xfId="0" applyFont="1" applyFill="1" applyBorder="1" applyAlignment="1">
      <alignment horizontal="center" textRotation="90"/>
    </xf>
    <xf numFmtId="0" fontId="12" fillId="35" borderId="1" xfId="0" applyFont="1" applyFill="1" applyBorder="1" applyAlignment="1">
      <alignment horizontal="center" vertical="top" wrapText="1"/>
    </xf>
    <xf numFmtId="0" fontId="27" fillId="34" borderId="1" xfId="0" applyFont="1" applyFill="1" applyBorder="1" applyAlignment="1">
      <alignment horizontal="center" vertical="center" wrapText="1"/>
    </xf>
    <xf numFmtId="0" fontId="4" fillId="17" borderId="1" xfId="0" applyNumberFormat="1" applyFont="1" applyFill="1" applyBorder="1" applyAlignment="1">
      <alignment horizontal="center" wrapText="1"/>
    </xf>
    <xf numFmtId="0" fontId="3" fillId="13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13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4" fillId="32" borderId="1" xfId="0" applyFont="1" applyFill="1" applyBorder="1"/>
    <xf numFmtId="0" fontId="4" fillId="36" borderId="1" xfId="0" applyFont="1" applyFill="1" applyBorder="1"/>
    <xf numFmtId="0" fontId="50" fillId="22" borderId="0" xfId="0" applyFont="1" applyFill="1"/>
    <xf numFmtId="0" fontId="51" fillId="22" borderId="1" xfId="0" applyFont="1" applyFill="1" applyBorder="1"/>
    <xf numFmtId="0" fontId="53" fillId="0" borderId="1" xfId="0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 wrapText="1"/>
    </xf>
    <xf numFmtId="0" fontId="12" fillId="0" borderId="15" xfId="0" applyFont="1" applyFill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32" borderId="1" xfId="0" applyFont="1" applyFill="1" applyBorder="1" applyAlignment="1">
      <alignment horizontal="center" vertical="center" wrapText="1"/>
    </xf>
    <xf numFmtId="0" fontId="7" fillId="32" borderId="15" xfId="0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center" vertical="center"/>
    </xf>
    <xf numFmtId="0" fontId="7" fillId="32" borderId="15" xfId="0" applyFont="1" applyFill="1" applyBorder="1" applyAlignment="1">
      <alignment horizontal="center" vertical="center"/>
    </xf>
    <xf numFmtId="0" fontId="7" fillId="32" borderId="4" xfId="0" applyFont="1" applyFill="1" applyBorder="1" applyAlignment="1">
      <alignment horizontal="center" vertical="top" wrapText="1"/>
    </xf>
    <xf numFmtId="0" fontId="4" fillId="32" borderId="1" xfId="0" applyFont="1" applyFill="1" applyBorder="1" applyAlignment="1">
      <alignment horizontal="center" vertical="top"/>
    </xf>
    <xf numFmtId="0" fontId="53" fillId="32" borderId="1" xfId="0" applyFont="1" applyFill="1" applyBorder="1" applyAlignment="1">
      <alignment horizontal="center" vertical="top" wrapText="1"/>
    </xf>
    <xf numFmtId="0" fontId="13" fillId="32" borderId="1" xfId="0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10" borderId="0" xfId="0" applyFont="1" applyFill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vertical="top" wrapText="1"/>
    </xf>
    <xf numFmtId="0" fontId="4" fillId="10" borderId="9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5" fillId="0" borderId="1" xfId="0" applyFont="1" applyBorder="1" applyAlignment="1">
      <alignment horizontal="center" vertical="top" wrapText="1"/>
    </xf>
    <xf numFmtId="0" fontId="45" fillId="0" borderId="1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40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13" borderId="4" xfId="0" applyFont="1" applyFill="1" applyBorder="1" applyAlignment="1">
      <alignment horizontal="center" vertical="top" wrapText="1"/>
    </xf>
    <xf numFmtId="0" fontId="7" fillId="13" borderId="9" xfId="0" applyFont="1" applyFill="1" applyBorder="1" applyAlignment="1">
      <alignment horizontal="center" vertical="top" wrapText="1"/>
    </xf>
    <xf numFmtId="0" fontId="13" fillId="14" borderId="4" xfId="0" applyFont="1" applyFill="1" applyBorder="1" applyAlignment="1">
      <alignment horizontal="center" vertical="top" wrapText="1"/>
    </xf>
    <xf numFmtId="0" fontId="13" fillId="14" borderId="9" xfId="0" applyFont="1" applyFill="1" applyBorder="1" applyAlignment="1">
      <alignment horizontal="center" vertical="top" wrapText="1"/>
    </xf>
    <xf numFmtId="0" fontId="40" fillId="0" borderId="1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28" borderId="4" xfId="0" applyFont="1" applyFill="1" applyBorder="1" applyAlignment="1">
      <alignment horizontal="center" vertical="top" wrapText="1"/>
    </xf>
    <xf numFmtId="0" fontId="7" fillId="28" borderId="9" xfId="0" applyFont="1" applyFill="1" applyBorder="1" applyAlignment="1">
      <alignment horizontal="center" vertical="top" wrapText="1"/>
    </xf>
    <xf numFmtId="0" fontId="7" fillId="14" borderId="4" xfId="0" applyFont="1" applyFill="1" applyBorder="1" applyAlignment="1">
      <alignment horizontal="center" vertical="top" wrapText="1"/>
    </xf>
    <xf numFmtId="0" fontId="7" fillId="14" borderId="9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7" fillId="14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4" fillId="0" borderId="1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4" xfId="0" applyFont="1" applyBorder="1" applyAlignment="1">
      <alignment horizontal="center" vertical="justify" wrapText="1"/>
    </xf>
    <xf numFmtId="0" fontId="7" fillId="0" borderId="15" xfId="0" applyFont="1" applyBorder="1" applyAlignment="1">
      <alignment horizontal="center" vertical="justify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0" fillId="0" borderId="10" xfId="0" applyBorder="1"/>
    <xf numFmtId="0" fontId="32" fillId="0" borderId="0" xfId="0" applyFont="1" applyAlignment="1">
      <alignment horizontal="center"/>
    </xf>
    <xf numFmtId="0" fontId="7" fillId="0" borderId="10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121920</xdr:colOff>
      <xdr:row>3</xdr:row>
      <xdr:rowOff>121920</xdr:rowOff>
    </xdr:to>
    <xdr:pic>
      <xdr:nvPicPr>
        <xdr:cNvPr id="6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0520" y="807720"/>
          <a:ext cx="121920" cy="1219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T24"/>
  <sheetViews>
    <sheetView view="pageLayout" zoomScale="70" zoomScaleSheetLayoutView="90" zoomScalePageLayoutView="70" workbookViewId="0">
      <selection activeCell="N16" sqref="N16"/>
    </sheetView>
  </sheetViews>
  <sheetFormatPr defaultColWidth="14.7109375" defaultRowHeight="12.75"/>
  <cols>
    <col min="1" max="1" width="5" customWidth="1"/>
    <col min="2" max="2" width="37.5703125" customWidth="1"/>
    <col min="3" max="3" width="12.7109375" customWidth="1"/>
    <col min="4" max="4" width="8.7109375" customWidth="1"/>
    <col min="5" max="5" width="9.7109375" customWidth="1"/>
    <col min="6" max="6" width="8.7109375" customWidth="1"/>
    <col min="7" max="7" width="10.28515625" customWidth="1"/>
    <col min="8" max="8" width="12.7109375" customWidth="1"/>
    <col min="9" max="9" width="11" customWidth="1"/>
    <col min="10" max="10" width="13" customWidth="1"/>
    <col min="11" max="11" width="10.7109375" customWidth="1"/>
    <col min="12" max="12" width="12.5703125" customWidth="1"/>
    <col min="13" max="20" width="15.7109375" customWidth="1"/>
  </cols>
  <sheetData>
    <row r="1" spans="1:20" ht="36" customHeight="1">
      <c r="B1" s="207" t="s">
        <v>126</v>
      </c>
      <c r="C1" s="207"/>
      <c r="D1" s="207"/>
      <c r="E1" s="207"/>
      <c r="F1" s="207"/>
      <c r="G1" s="207"/>
      <c r="H1" s="207"/>
      <c r="I1" s="207"/>
      <c r="J1" s="207"/>
      <c r="K1" s="155"/>
      <c r="N1" s="11"/>
      <c r="O1" s="12"/>
      <c r="P1" s="12"/>
      <c r="Q1" s="12"/>
      <c r="R1" s="12"/>
      <c r="S1" s="12"/>
      <c r="T1" s="12"/>
    </row>
    <row r="2" spans="1:20" ht="38.25">
      <c r="A2" s="1" t="s">
        <v>0</v>
      </c>
      <c r="B2" s="1" t="s">
        <v>1</v>
      </c>
      <c r="C2" s="81" t="s">
        <v>2</v>
      </c>
      <c r="D2" s="152" t="s">
        <v>3</v>
      </c>
      <c r="E2" s="153" t="s">
        <v>4</v>
      </c>
      <c r="F2" s="46" t="s">
        <v>5</v>
      </c>
      <c r="G2" s="48" t="s">
        <v>6</v>
      </c>
      <c r="H2" s="172" t="s">
        <v>7</v>
      </c>
      <c r="I2" s="154" t="s">
        <v>8</v>
      </c>
      <c r="J2" s="156" t="s">
        <v>9</v>
      </c>
      <c r="K2" s="157" t="s">
        <v>10</v>
      </c>
      <c r="N2" s="11"/>
      <c r="O2" s="11"/>
      <c r="P2" s="11"/>
      <c r="Q2" s="11"/>
      <c r="R2" s="11"/>
      <c r="S2" s="11"/>
      <c r="T2" s="11"/>
    </row>
    <row r="3" spans="1:20" ht="18.75">
      <c r="A3" s="1">
        <v>1</v>
      </c>
      <c r="B3" s="34" t="s">
        <v>49</v>
      </c>
      <c r="C3" s="182">
        <v>8</v>
      </c>
      <c r="D3" s="141">
        <v>4</v>
      </c>
      <c r="E3" s="135">
        <v>6</v>
      </c>
      <c r="F3" s="42">
        <v>7</v>
      </c>
      <c r="G3" s="123">
        <v>7</v>
      </c>
      <c r="H3" s="144">
        <v>6</v>
      </c>
      <c r="I3" s="117">
        <v>2</v>
      </c>
      <c r="J3" s="106">
        <f>SUM(C3:I3)</f>
        <v>40</v>
      </c>
      <c r="K3" s="108">
        <v>5</v>
      </c>
      <c r="N3" s="11"/>
      <c r="O3" s="11"/>
      <c r="P3" s="11"/>
      <c r="Q3" s="11"/>
      <c r="R3" s="11"/>
      <c r="S3" s="11"/>
      <c r="T3" s="11"/>
    </row>
    <row r="4" spans="1:20" ht="18.75">
      <c r="A4" s="1">
        <v>2</v>
      </c>
      <c r="B4" s="34" t="s">
        <v>104</v>
      </c>
      <c r="C4" s="184">
        <v>5</v>
      </c>
      <c r="D4" s="141">
        <v>9</v>
      </c>
      <c r="E4" s="135">
        <v>5</v>
      </c>
      <c r="F4" s="42">
        <v>3</v>
      </c>
      <c r="G4" s="89">
        <v>5</v>
      </c>
      <c r="H4" s="144">
        <v>5</v>
      </c>
      <c r="I4" s="117">
        <v>3</v>
      </c>
      <c r="J4" s="106">
        <f t="shared" ref="J4:J16" si="0">SUM(C4:I4)</f>
        <v>35</v>
      </c>
      <c r="K4" s="108">
        <v>7</v>
      </c>
      <c r="N4" s="11"/>
      <c r="O4" s="11"/>
      <c r="P4" s="11"/>
      <c r="Q4" s="11"/>
      <c r="R4" s="11"/>
      <c r="S4" s="11"/>
      <c r="T4" s="11"/>
    </row>
    <row r="5" spans="1:20" ht="17.45" customHeight="1">
      <c r="A5" s="1">
        <v>3</v>
      </c>
      <c r="B5" s="34" t="s">
        <v>48</v>
      </c>
      <c r="C5" s="184">
        <v>6</v>
      </c>
      <c r="D5" s="141">
        <v>8</v>
      </c>
      <c r="E5" s="135">
        <v>9</v>
      </c>
      <c r="F5" s="40">
        <v>5</v>
      </c>
      <c r="G5" s="89">
        <v>7</v>
      </c>
      <c r="H5" s="144">
        <v>7</v>
      </c>
      <c r="I5" s="117">
        <v>5</v>
      </c>
      <c r="J5" s="106">
        <f t="shared" si="0"/>
        <v>47</v>
      </c>
      <c r="K5" s="108">
        <v>4</v>
      </c>
      <c r="N5" s="11"/>
      <c r="O5" s="11"/>
      <c r="P5" s="11"/>
      <c r="Q5" s="11"/>
      <c r="R5" s="11"/>
      <c r="S5" s="11"/>
      <c r="T5" s="11"/>
    </row>
    <row r="6" spans="1:20" ht="18.75">
      <c r="A6" s="1">
        <v>4</v>
      </c>
      <c r="B6" s="34" t="s">
        <v>50</v>
      </c>
      <c r="C6" s="182">
        <v>9</v>
      </c>
      <c r="D6" s="141">
        <v>10</v>
      </c>
      <c r="E6" s="135">
        <v>8</v>
      </c>
      <c r="F6" s="40">
        <v>10</v>
      </c>
      <c r="G6" s="123">
        <v>10</v>
      </c>
      <c r="H6" s="171">
        <v>8</v>
      </c>
      <c r="I6" s="119">
        <v>10</v>
      </c>
      <c r="J6" s="106">
        <f t="shared" si="0"/>
        <v>65</v>
      </c>
      <c r="K6" s="107">
        <v>1</v>
      </c>
      <c r="N6" s="11"/>
      <c r="O6" s="11"/>
      <c r="P6" s="11"/>
      <c r="Q6" s="11"/>
      <c r="R6" s="11"/>
      <c r="S6" s="11"/>
      <c r="T6" s="11"/>
    </row>
    <row r="7" spans="1:20" ht="18.75">
      <c r="A7" s="1">
        <v>5</v>
      </c>
      <c r="B7" s="33" t="s">
        <v>51</v>
      </c>
      <c r="C7" s="182">
        <v>10</v>
      </c>
      <c r="D7" s="141">
        <v>5</v>
      </c>
      <c r="E7" s="135">
        <v>10</v>
      </c>
      <c r="F7" s="40">
        <v>9</v>
      </c>
      <c r="G7" s="123">
        <v>8</v>
      </c>
      <c r="H7" s="171">
        <v>10</v>
      </c>
      <c r="I7" s="119">
        <v>9</v>
      </c>
      <c r="J7" s="106">
        <f t="shared" si="0"/>
        <v>61</v>
      </c>
      <c r="K7" s="107">
        <v>2</v>
      </c>
      <c r="N7" s="11"/>
      <c r="O7" s="11"/>
      <c r="P7" s="11"/>
      <c r="Q7" s="11"/>
      <c r="R7" s="11"/>
      <c r="S7" s="11"/>
      <c r="T7" s="11"/>
    </row>
    <row r="8" spans="1:20" ht="18.75">
      <c r="A8" s="1">
        <v>6</v>
      </c>
      <c r="B8" s="34" t="s">
        <v>19</v>
      </c>
      <c r="C8" s="182">
        <v>7</v>
      </c>
      <c r="D8" s="141">
        <v>7</v>
      </c>
      <c r="E8" s="135">
        <v>7</v>
      </c>
      <c r="F8" s="42">
        <v>8</v>
      </c>
      <c r="G8" s="89">
        <v>4</v>
      </c>
      <c r="H8" s="171">
        <v>9</v>
      </c>
      <c r="I8" s="119">
        <v>8</v>
      </c>
      <c r="J8" s="106">
        <f t="shared" si="0"/>
        <v>50</v>
      </c>
      <c r="K8" s="107">
        <v>3</v>
      </c>
      <c r="N8" s="11"/>
      <c r="O8" s="11"/>
      <c r="P8" s="11"/>
      <c r="Q8" s="11"/>
      <c r="R8" s="11"/>
      <c r="S8" s="11"/>
      <c r="T8" s="11"/>
    </row>
    <row r="9" spans="1:20" ht="18.75">
      <c r="A9" s="1">
        <v>7</v>
      </c>
      <c r="B9" s="33" t="s">
        <v>37</v>
      </c>
      <c r="C9" s="184">
        <v>2</v>
      </c>
      <c r="D9" s="141"/>
      <c r="E9" s="135"/>
      <c r="F9" s="42">
        <v>1</v>
      </c>
      <c r="G9" s="89">
        <v>6</v>
      </c>
      <c r="H9" s="144">
        <v>3</v>
      </c>
      <c r="I9" s="117">
        <v>0</v>
      </c>
      <c r="J9" s="106">
        <f t="shared" si="0"/>
        <v>12</v>
      </c>
      <c r="K9" s="109">
        <v>9</v>
      </c>
      <c r="N9" s="11"/>
      <c r="O9" s="11"/>
      <c r="P9" s="11"/>
      <c r="Q9" s="11"/>
      <c r="R9" s="11"/>
      <c r="S9" s="11"/>
      <c r="T9" s="11"/>
    </row>
    <row r="10" spans="1:20" ht="18.75">
      <c r="A10" s="1">
        <v>8</v>
      </c>
      <c r="B10" s="33" t="s">
        <v>38</v>
      </c>
      <c r="C10" s="184"/>
      <c r="D10" s="141"/>
      <c r="E10" s="135"/>
      <c r="F10" s="42">
        <v>2</v>
      </c>
      <c r="G10" s="89">
        <v>3</v>
      </c>
      <c r="H10" s="144"/>
      <c r="I10" s="117">
        <v>1</v>
      </c>
      <c r="J10" s="106">
        <f t="shared" si="0"/>
        <v>6</v>
      </c>
      <c r="K10" s="109">
        <v>11</v>
      </c>
      <c r="N10" s="11"/>
      <c r="O10" s="11"/>
      <c r="P10" s="11"/>
      <c r="Q10" s="11"/>
      <c r="R10" s="11"/>
      <c r="S10" s="11"/>
      <c r="T10" s="11"/>
    </row>
    <row r="11" spans="1:20" ht="18.75">
      <c r="A11" s="1">
        <v>9</v>
      </c>
      <c r="B11" s="34" t="s">
        <v>27</v>
      </c>
      <c r="C11" s="184">
        <v>4</v>
      </c>
      <c r="D11" s="141">
        <v>6</v>
      </c>
      <c r="E11" s="135">
        <v>7</v>
      </c>
      <c r="F11" s="40">
        <v>6</v>
      </c>
      <c r="G11" s="123">
        <v>9</v>
      </c>
      <c r="H11" s="144">
        <v>4</v>
      </c>
      <c r="I11" s="117">
        <v>4</v>
      </c>
      <c r="J11" s="106">
        <f t="shared" si="0"/>
        <v>40</v>
      </c>
      <c r="K11" s="109">
        <v>5</v>
      </c>
      <c r="N11" s="11"/>
      <c r="O11" s="11"/>
      <c r="P11" s="11"/>
      <c r="Q11" s="11"/>
      <c r="R11" s="11"/>
      <c r="S11" s="11"/>
      <c r="T11" s="11"/>
    </row>
    <row r="12" spans="1:20" ht="18.75">
      <c r="A12" s="1">
        <v>10</v>
      </c>
      <c r="B12" s="33" t="s">
        <v>39</v>
      </c>
      <c r="C12" s="184">
        <v>1</v>
      </c>
      <c r="D12" s="141"/>
      <c r="E12" s="135"/>
      <c r="F12" s="42">
        <v>4</v>
      </c>
      <c r="G12" s="89"/>
      <c r="H12" s="144">
        <v>2</v>
      </c>
      <c r="I12" s="117">
        <v>1</v>
      </c>
      <c r="J12" s="106">
        <f t="shared" si="0"/>
        <v>8</v>
      </c>
      <c r="K12" s="109">
        <v>10</v>
      </c>
      <c r="N12" s="11"/>
      <c r="O12" s="11"/>
      <c r="P12" s="11"/>
      <c r="Q12" s="11"/>
      <c r="R12" s="11"/>
      <c r="S12" s="11"/>
      <c r="T12" s="11"/>
    </row>
    <row r="13" spans="1:20" ht="18.75">
      <c r="A13" s="1">
        <v>11</v>
      </c>
      <c r="B13" s="34" t="s">
        <v>28</v>
      </c>
      <c r="C13" s="184"/>
      <c r="D13" s="141">
        <v>3</v>
      </c>
      <c r="E13" s="135"/>
      <c r="F13" s="42">
        <v>1</v>
      </c>
      <c r="G13" s="89">
        <v>5</v>
      </c>
      <c r="H13" s="144">
        <v>1</v>
      </c>
      <c r="I13" s="118">
        <v>7</v>
      </c>
      <c r="J13" s="106">
        <f t="shared" si="0"/>
        <v>17</v>
      </c>
      <c r="K13" s="109">
        <v>8</v>
      </c>
      <c r="N13" s="11"/>
      <c r="O13" s="11"/>
      <c r="P13" s="11"/>
      <c r="Q13" s="11"/>
      <c r="R13" s="11"/>
      <c r="S13" s="11"/>
      <c r="T13" s="11"/>
    </row>
    <row r="14" spans="1:20" ht="18.75">
      <c r="A14" s="1">
        <v>12</v>
      </c>
      <c r="B14" s="34" t="s">
        <v>40</v>
      </c>
      <c r="C14" s="184">
        <v>2</v>
      </c>
      <c r="D14" s="141">
        <v>2</v>
      </c>
      <c r="E14" s="135">
        <v>4</v>
      </c>
      <c r="F14" s="43">
        <v>1</v>
      </c>
      <c r="G14" s="89">
        <v>2</v>
      </c>
      <c r="H14" s="144">
        <v>1</v>
      </c>
      <c r="I14" s="117">
        <v>6</v>
      </c>
      <c r="J14" s="106">
        <f t="shared" si="0"/>
        <v>18</v>
      </c>
      <c r="K14" s="110">
        <v>8</v>
      </c>
      <c r="N14" s="14"/>
      <c r="O14" s="13"/>
      <c r="P14" s="11"/>
      <c r="Q14" s="11"/>
      <c r="R14" s="11"/>
      <c r="S14" s="11"/>
      <c r="T14" s="11"/>
    </row>
    <row r="15" spans="1:20" ht="25.5">
      <c r="A15" s="1">
        <v>13</v>
      </c>
      <c r="B15" s="47" t="s">
        <v>52</v>
      </c>
      <c r="C15" s="184"/>
      <c r="D15" s="144"/>
      <c r="E15" s="135"/>
      <c r="F15" s="43"/>
      <c r="H15" s="178"/>
      <c r="I15" s="117">
        <v>0</v>
      </c>
      <c r="J15" s="106">
        <f t="shared" si="0"/>
        <v>0</v>
      </c>
      <c r="K15" s="110"/>
      <c r="N15" s="11"/>
      <c r="O15" s="13"/>
      <c r="P15" s="11"/>
      <c r="Q15" s="11"/>
      <c r="R15" s="11"/>
      <c r="S15" s="11"/>
      <c r="T15" s="11"/>
    </row>
    <row r="16" spans="1:20" ht="18.75">
      <c r="A16" s="1">
        <v>14</v>
      </c>
      <c r="B16" s="33" t="s">
        <v>54</v>
      </c>
      <c r="C16" s="184">
        <v>3</v>
      </c>
      <c r="D16" s="145"/>
      <c r="E16" s="135"/>
      <c r="F16" s="45">
        <v>1</v>
      </c>
      <c r="G16" s="89">
        <v>1</v>
      </c>
      <c r="H16" s="178"/>
      <c r="I16" s="117">
        <v>0</v>
      </c>
      <c r="J16" s="106">
        <f t="shared" si="0"/>
        <v>5</v>
      </c>
      <c r="K16" s="110">
        <v>11</v>
      </c>
      <c r="N16" s="11"/>
      <c r="O16" s="13"/>
      <c r="P16" s="11"/>
      <c r="Q16" s="11"/>
      <c r="R16" s="11"/>
      <c r="S16" s="11"/>
      <c r="T16" s="11"/>
    </row>
    <row r="17" spans="1:20" ht="18.75">
      <c r="A17" s="60"/>
      <c r="B17" s="61"/>
      <c r="C17" s="184"/>
      <c r="D17" s="141"/>
      <c r="E17" s="130"/>
      <c r="F17" s="62"/>
      <c r="G17" s="89"/>
      <c r="H17" s="63"/>
      <c r="I17" s="64"/>
      <c r="J17" s="65"/>
      <c r="K17" s="86"/>
      <c r="N17" s="11"/>
      <c r="O17" s="11"/>
      <c r="P17" s="11"/>
      <c r="Q17" s="11"/>
      <c r="R17" s="11"/>
      <c r="S17" s="11"/>
      <c r="T17" s="11"/>
    </row>
    <row r="18" spans="1:20" ht="18.75">
      <c r="A18" s="35">
        <v>15</v>
      </c>
      <c r="B18" s="28" t="s">
        <v>53</v>
      </c>
      <c r="C18" s="82"/>
      <c r="D18" s="148"/>
      <c r="F18" s="57"/>
      <c r="G18" s="89">
        <v>10</v>
      </c>
      <c r="H18" s="173"/>
      <c r="I18" s="58"/>
      <c r="J18" s="56">
        <f t="shared" ref="J18:J19" si="1">SUM(C18:I18)</f>
        <v>10</v>
      </c>
      <c r="K18" s="87"/>
    </row>
    <row r="19" spans="1:20" ht="18.75">
      <c r="A19" s="35">
        <v>16</v>
      </c>
      <c r="B19" s="59" t="s">
        <v>41</v>
      </c>
      <c r="C19" s="159">
        <v>4</v>
      </c>
      <c r="D19" s="141">
        <v>10</v>
      </c>
      <c r="E19" s="130">
        <v>10</v>
      </c>
      <c r="F19" s="54"/>
      <c r="G19" s="89">
        <v>9</v>
      </c>
      <c r="H19" s="179"/>
      <c r="I19" s="55"/>
      <c r="J19" s="53">
        <f t="shared" si="1"/>
        <v>33</v>
      </c>
      <c r="K19" s="80"/>
    </row>
    <row r="20" spans="1:20" ht="15">
      <c r="C20" s="17"/>
      <c r="D20" s="17"/>
      <c r="E20" s="17"/>
      <c r="F20" s="17"/>
      <c r="G20" s="17"/>
      <c r="H20" s="17"/>
      <c r="I20" s="17"/>
    </row>
    <row r="22" spans="1:20" ht="28.15" customHeight="1">
      <c r="A22" s="67"/>
      <c r="B22" s="16"/>
      <c r="C22" s="70"/>
      <c r="D22" s="71"/>
      <c r="E22" s="70"/>
      <c r="F22" s="68"/>
      <c r="G22" s="71"/>
      <c r="H22" s="70"/>
      <c r="I22" s="72"/>
      <c r="J22" s="68"/>
      <c r="K22" s="69"/>
      <c r="L22" s="66"/>
      <c r="M22" s="29"/>
      <c r="N22" s="29"/>
      <c r="O22" s="29"/>
      <c r="P22" s="29"/>
      <c r="Q22" s="29"/>
      <c r="R22" s="29"/>
      <c r="S22" s="29"/>
      <c r="T22" s="30"/>
    </row>
    <row r="23" spans="1:20" ht="28.15" customHeight="1">
      <c r="A23" s="67"/>
      <c r="B23" s="73"/>
      <c r="C23" s="74"/>
      <c r="D23" s="75"/>
      <c r="E23" s="75"/>
      <c r="F23" s="76"/>
      <c r="G23" s="71"/>
      <c r="H23" s="77"/>
      <c r="I23" s="78"/>
      <c r="J23" s="76"/>
      <c r="K23" s="79"/>
    </row>
    <row r="24" spans="1:20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</sheetData>
  <sortState ref="A3:K16">
    <sortCondition descending="1" ref="J3"/>
  </sortState>
  <mergeCells count="1">
    <mergeCell ref="B1:J1"/>
  </mergeCells>
  <phoneticPr fontId="1" type="noConversion"/>
  <pageMargins left="0.56000000000000005" right="0.28999999999999998" top="0.39" bottom="0.16" header="0.51181102362204722" footer="0.16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H20"/>
  <sheetViews>
    <sheetView view="pageBreakPreview" workbookViewId="0">
      <selection activeCell="H20" sqref="H20"/>
    </sheetView>
  </sheetViews>
  <sheetFormatPr defaultRowHeight="12.75"/>
  <cols>
    <col min="1" max="1" width="5.5703125" customWidth="1"/>
    <col min="2" max="2" width="40.5703125" customWidth="1"/>
    <col min="3" max="3" width="14.28515625" customWidth="1"/>
    <col min="4" max="4" width="10.42578125" customWidth="1"/>
    <col min="5" max="5" width="14.28515625" customWidth="1"/>
    <col min="6" max="6" width="12.5703125" customWidth="1"/>
    <col min="7" max="7" width="15.28515625" customWidth="1"/>
    <col min="8" max="8" width="12" customWidth="1"/>
  </cols>
  <sheetData>
    <row r="1" spans="1:8" ht="19.5" customHeight="1">
      <c r="A1" s="2"/>
      <c r="B1" s="3"/>
      <c r="C1" s="3"/>
      <c r="D1" s="3"/>
      <c r="E1" s="3"/>
      <c r="F1" s="208"/>
      <c r="G1" s="208"/>
      <c r="H1" s="208"/>
    </row>
    <row r="2" spans="1:8" ht="18">
      <c r="A2" s="2"/>
      <c r="B2" s="209" t="s">
        <v>120</v>
      </c>
      <c r="C2" s="209"/>
      <c r="D2" s="209"/>
      <c r="E2" s="209"/>
      <c r="F2" s="209"/>
      <c r="G2" s="209"/>
      <c r="H2" s="209"/>
    </row>
    <row r="3" spans="1:8" ht="18">
      <c r="A3" s="2"/>
      <c r="B3" s="3"/>
      <c r="C3" s="3"/>
      <c r="D3" s="3"/>
      <c r="E3" s="3"/>
      <c r="F3" s="3"/>
      <c r="G3" s="3"/>
      <c r="H3" s="3"/>
    </row>
    <row r="4" spans="1:8" ht="31.15" customHeight="1">
      <c r="A4" s="210" t="s">
        <v>0</v>
      </c>
      <c r="B4" s="210" t="s">
        <v>1</v>
      </c>
      <c r="C4" s="214" t="s">
        <v>46</v>
      </c>
      <c r="D4" s="214" t="s">
        <v>55</v>
      </c>
      <c r="E4" s="216" t="s">
        <v>113</v>
      </c>
      <c r="F4" s="18" t="s">
        <v>11</v>
      </c>
      <c r="G4" s="20"/>
      <c r="H4" s="212" t="s">
        <v>12</v>
      </c>
    </row>
    <row r="5" spans="1:8" ht="31.9" customHeight="1">
      <c r="A5" s="211"/>
      <c r="B5" s="211"/>
      <c r="C5" s="215"/>
      <c r="D5" s="215"/>
      <c r="E5" s="217"/>
      <c r="F5" s="19" t="s">
        <v>15</v>
      </c>
      <c r="G5" s="21" t="s">
        <v>16</v>
      </c>
      <c r="H5" s="213"/>
    </row>
    <row r="6" spans="1:8" ht="37.5">
      <c r="A6" s="49">
        <v>1</v>
      </c>
      <c r="B6" s="50" t="s">
        <v>49</v>
      </c>
      <c r="C6" s="111">
        <v>9</v>
      </c>
      <c r="D6" s="111">
        <v>9</v>
      </c>
      <c r="E6" s="118"/>
      <c r="F6" s="180">
        <f>C6+D6+E6</f>
        <v>18</v>
      </c>
      <c r="G6" s="181">
        <v>3</v>
      </c>
      <c r="H6" s="182">
        <v>8</v>
      </c>
    </row>
    <row r="7" spans="1:8" ht="37.5">
      <c r="A7" s="49">
        <v>2</v>
      </c>
      <c r="B7" s="51" t="s">
        <v>47</v>
      </c>
      <c r="C7" s="111">
        <v>6</v>
      </c>
      <c r="D7" s="111">
        <v>5</v>
      </c>
      <c r="E7" s="118"/>
      <c r="F7" s="180">
        <f t="shared" ref="F7:F20" si="0">C7+D7+E7</f>
        <v>11</v>
      </c>
      <c r="G7" s="183">
        <v>6</v>
      </c>
      <c r="H7" s="184">
        <v>5</v>
      </c>
    </row>
    <row r="8" spans="1:8" ht="18.75">
      <c r="A8" s="49">
        <v>3</v>
      </c>
      <c r="B8" s="51" t="s">
        <v>48</v>
      </c>
      <c r="C8" s="111">
        <v>8</v>
      </c>
      <c r="D8" s="111">
        <v>8</v>
      </c>
      <c r="E8" s="118"/>
      <c r="F8" s="180">
        <f t="shared" si="0"/>
        <v>16</v>
      </c>
      <c r="G8" s="183">
        <v>5</v>
      </c>
      <c r="H8" s="184">
        <v>6</v>
      </c>
    </row>
    <row r="9" spans="1:8" ht="18.75">
      <c r="A9" s="49">
        <v>4</v>
      </c>
      <c r="B9" s="51" t="s">
        <v>50</v>
      </c>
      <c r="C9" s="111">
        <v>8</v>
      </c>
      <c r="D9" s="111">
        <v>6</v>
      </c>
      <c r="E9" s="118">
        <v>9</v>
      </c>
      <c r="F9" s="180">
        <f t="shared" si="0"/>
        <v>23</v>
      </c>
      <c r="G9" s="181">
        <v>2</v>
      </c>
      <c r="H9" s="182">
        <v>9</v>
      </c>
    </row>
    <row r="10" spans="1:8" ht="18.75">
      <c r="A10" s="49">
        <v>5</v>
      </c>
      <c r="B10" s="51" t="s">
        <v>51</v>
      </c>
      <c r="C10" s="111">
        <v>10</v>
      </c>
      <c r="D10" s="111">
        <v>7</v>
      </c>
      <c r="E10" s="118">
        <v>10</v>
      </c>
      <c r="F10" s="180">
        <f t="shared" si="0"/>
        <v>27</v>
      </c>
      <c r="G10" s="181">
        <v>1</v>
      </c>
      <c r="H10" s="182">
        <v>10</v>
      </c>
    </row>
    <row r="11" spans="1:8" ht="18.75">
      <c r="A11" s="49">
        <v>6</v>
      </c>
      <c r="B11" s="51" t="s">
        <v>19</v>
      </c>
      <c r="C11" s="111">
        <v>7</v>
      </c>
      <c r="D11" s="111">
        <v>10</v>
      </c>
      <c r="E11" s="118"/>
      <c r="F11" s="180">
        <f t="shared" si="0"/>
        <v>17</v>
      </c>
      <c r="G11" s="183">
        <v>4</v>
      </c>
      <c r="H11" s="182">
        <v>7</v>
      </c>
    </row>
    <row r="12" spans="1:8" ht="18.75">
      <c r="A12" s="49">
        <v>7</v>
      </c>
      <c r="B12" s="51" t="s">
        <v>37</v>
      </c>
      <c r="C12" s="111">
        <v>4</v>
      </c>
      <c r="D12" s="111">
        <v>0</v>
      </c>
      <c r="E12" s="118"/>
      <c r="F12" s="180">
        <f t="shared" si="0"/>
        <v>4</v>
      </c>
      <c r="G12" s="183">
        <v>9</v>
      </c>
      <c r="H12" s="184">
        <v>2</v>
      </c>
    </row>
    <row r="13" spans="1:8" ht="18.75">
      <c r="A13" s="49">
        <v>8</v>
      </c>
      <c r="B13" s="51" t="s">
        <v>38</v>
      </c>
      <c r="C13" s="111"/>
      <c r="D13" s="111"/>
      <c r="E13" s="118"/>
      <c r="F13" s="180">
        <f t="shared" si="0"/>
        <v>0</v>
      </c>
      <c r="G13" s="183"/>
      <c r="H13" s="184"/>
    </row>
    <row r="14" spans="1:8" ht="18.75">
      <c r="A14" s="49">
        <v>9</v>
      </c>
      <c r="B14" s="51" t="s">
        <v>27</v>
      </c>
      <c r="C14" s="111">
        <v>6</v>
      </c>
      <c r="D14" s="111">
        <v>0</v>
      </c>
      <c r="E14" s="118"/>
      <c r="F14" s="180">
        <f t="shared" si="0"/>
        <v>6</v>
      </c>
      <c r="G14" s="181">
        <v>7</v>
      </c>
      <c r="H14" s="184">
        <v>4</v>
      </c>
    </row>
    <row r="15" spans="1:8" ht="18.75">
      <c r="A15" s="49">
        <v>10</v>
      </c>
      <c r="B15" s="50" t="s">
        <v>39</v>
      </c>
      <c r="C15" s="111">
        <v>3</v>
      </c>
      <c r="D15" s="111">
        <v>0</v>
      </c>
      <c r="E15" s="118"/>
      <c r="F15" s="180">
        <f t="shared" si="0"/>
        <v>3</v>
      </c>
      <c r="G15" s="183">
        <v>10</v>
      </c>
      <c r="H15" s="184">
        <v>1</v>
      </c>
    </row>
    <row r="16" spans="1:8" ht="18.75">
      <c r="A16" s="49">
        <v>11</v>
      </c>
      <c r="B16" s="50" t="s">
        <v>28</v>
      </c>
      <c r="C16" s="111"/>
      <c r="D16" s="111"/>
      <c r="E16" s="118"/>
      <c r="F16" s="180">
        <f t="shared" si="0"/>
        <v>0</v>
      </c>
      <c r="G16" s="183"/>
      <c r="H16" s="184"/>
    </row>
    <row r="17" spans="1:8" ht="18.75">
      <c r="A17" s="49">
        <v>12</v>
      </c>
      <c r="B17" s="50" t="s">
        <v>40</v>
      </c>
      <c r="C17" s="111">
        <v>4</v>
      </c>
      <c r="D17" s="118">
        <v>0</v>
      </c>
      <c r="E17" s="118"/>
      <c r="F17" s="180">
        <f t="shared" si="0"/>
        <v>4</v>
      </c>
      <c r="G17" s="183">
        <v>9</v>
      </c>
      <c r="H17" s="184">
        <v>2</v>
      </c>
    </row>
    <row r="18" spans="1:8" ht="37.5">
      <c r="A18" s="49">
        <v>13</v>
      </c>
      <c r="B18" s="31" t="s">
        <v>52</v>
      </c>
      <c r="C18" s="111">
        <v>0</v>
      </c>
      <c r="D18" s="118"/>
      <c r="E18" s="118"/>
      <c r="F18" s="180">
        <f t="shared" si="0"/>
        <v>0</v>
      </c>
      <c r="G18" s="183"/>
      <c r="H18" s="184"/>
    </row>
    <row r="19" spans="1:8" ht="18.75">
      <c r="A19" s="52">
        <v>14</v>
      </c>
      <c r="B19" s="50" t="s">
        <v>54</v>
      </c>
      <c r="C19" s="111">
        <v>5</v>
      </c>
      <c r="D19" s="118">
        <v>0</v>
      </c>
      <c r="E19" s="118"/>
      <c r="F19" s="180">
        <f t="shared" si="0"/>
        <v>5</v>
      </c>
      <c r="G19" s="183">
        <v>8</v>
      </c>
      <c r="H19" s="184">
        <v>3</v>
      </c>
    </row>
    <row r="20" spans="1:8" ht="18.75">
      <c r="A20" s="193">
        <v>15</v>
      </c>
      <c r="B20" s="194" t="s">
        <v>127</v>
      </c>
      <c r="C20" s="31"/>
      <c r="D20" s="31"/>
      <c r="E20" s="195"/>
      <c r="F20" s="180">
        <f t="shared" si="0"/>
        <v>0</v>
      </c>
      <c r="G20" s="183"/>
      <c r="H20" s="184"/>
    </row>
  </sheetData>
  <mergeCells count="8">
    <mergeCell ref="F1:H1"/>
    <mergeCell ref="B2:H2"/>
    <mergeCell ref="A4:A5"/>
    <mergeCell ref="B4:B5"/>
    <mergeCell ref="H4:H5"/>
    <mergeCell ref="D4:D5"/>
    <mergeCell ref="C4:C5"/>
    <mergeCell ref="E4:E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P18"/>
  <sheetViews>
    <sheetView view="pageBreakPreview" topLeftCell="C1" workbookViewId="0">
      <selection activeCell="H4" sqref="H4"/>
    </sheetView>
  </sheetViews>
  <sheetFormatPr defaultRowHeight="12.75"/>
  <cols>
    <col min="1" max="1" width="2.5703125" customWidth="1"/>
    <col min="2" max="2" width="5.85546875" customWidth="1"/>
    <col min="3" max="3" width="32" customWidth="1"/>
    <col min="4" max="4" width="15.140625" customWidth="1"/>
    <col min="5" max="7" width="14.85546875" customWidth="1"/>
    <col min="8" max="8" width="13" customWidth="1"/>
    <col min="9" max="9" width="16" customWidth="1"/>
    <col min="10" max="10" width="10.85546875" customWidth="1"/>
    <col min="11" max="11" width="11.85546875" customWidth="1"/>
    <col min="12" max="12" width="13.7109375" customWidth="1"/>
    <col min="13" max="13" width="12" customWidth="1"/>
    <col min="14" max="14" width="11.28515625" customWidth="1"/>
    <col min="15" max="15" width="8.85546875" customWidth="1"/>
  </cols>
  <sheetData>
    <row r="1" spans="1:16" ht="15.75">
      <c r="A1" s="4"/>
      <c r="B1" s="4"/>
      <c r="C1" s="218" t="s">
        <v>119</v>
      </c>
      <c r="D1" s="218"/>
      <c r="E1" s="218"/>
      <c r="F1" s="218"/>
      <c r="G1" s="218"/>
      <c r="H1" s="218"/>
      <c r="I1" s="218"/>
      <c r="J1" s="218"/>
      <c r="K1" s="218"/>
      <c r="L1" s="218"/>
      <c r="M1" s="10"/>
      <c r="N1" s="10"/>
    </row>
    <row r="2" spans="1:16" ht="15.75">
      <c r="A2" s="4"/>
      <c r="B2" s="4"/>
      <c r="C2" s="219"/>
      <c r="D2" s="219"/>
      <c r="E2" s="219"/>
      <c r="F2" s="219"/>
      <c r="G2" s="219"/>
      <c r="H2" s="219"/>
      <c r="I2" s="219"/>
      <c r="J2" s="10"/>
      <c r="K2" s="10"/>
      <c r="L2" s="10"/>
      <c r="M2" s="10"/>
      <c r="N2" s="10"/>
    </row>
    <row r="3" spans="1:16" ht="63" customHeight="1">
      <c r="A3" s="5"/>
      <c r="B3" s="22"/>
      <c r="C3" s="24"/>
      <c r="D3" s="188" t="s">
        <v>123</v>
      </c>
      <c r="E3" s="190" t="s">
        <v>124</v>
      </c>
      <c r="F3" s="190" t="s">
        <v>36</v>
      </c>
      <c r="G3" s="190" t="s">
        <v>129</v>
      </c>
      <c r="H3" s="187" t="s">
        <v>125</v>
      </c>
      <c r="I3" s="36" t="s">
        <v>56</v>
      </c>
      <c r="J3" s="38" t="s">
        <v>57</v>
      </c>
      <c r="K3" s="37" t="s">
        <v>18</v>
      </c>
      <c r="L3" s="25" t="s">
        <v>15</v>
      </c>
      <c r="M3" s="26" t="s">
        <v>16</v>
      </c>
      <c r="N3" s="27" t="s">
        <v>17</v>
      </c>
    </row>
    <row r="4" spans="1:16" ht="31.5">
      <c r="A4" s="5">
        <v>1</v>
      </c>
      <c r="B4" s="22">
        <v>1</v>
      </c>
      <c r="C4" s="33" t="s">
        <v>49</v>
      </c>
      <c r="D4" s="191">
        <v>5</v>
      </c>
      <c r="E4" s="191">
        <v>8</v>
      </c>
      <c r="F4" s="191">
        <f>SUM(D4:E4)</f>
        <v>13</v>
      </c>
      <c r="G4" s="203">
        <v>7</v>
      </c>
      <c r="H4" s="191">
        <v>7</v>
      </c>
      <c r="I4" s="192">
        <v>9</v>
      </c>
      <c r="J4" s="191">
        <v>5</v>
      </c>
      <c r="K4" s="191">
        <v>6</v>
      </c>
      <c r="L4" s="202">
        <f>G4+H4+I4+J4+K4</f>
        <v>34</v>
      </c>
      <c r="M4" s="41">
        <v>4</v>
      </c>
      <c r="N4" s="42">
        <v>7</v>
      </c>
    </row>
    <row r="5" spans="1:16" ht="31.5">
      <c r="A5" s="5">
        <v>2</v>
      </c>
      <c r="B5" s="22">
        <v>2</v>
      </c>
      <c r="C5" s="34" t="s">
        <v>47</v>
      </c>
      <c r="D5" s="191">
        <v>6</v>
      </c>
      <c r="E5" s="191">
        <v>3</v>
      </c>
      <c r="F5" s="191">
        <f t="shared" ref="F5:F17" si="0">SUM(D5:E5)</f>
        <v>9</v>
      </c>
      <c r="G5" s="203">
        <v>5</v>
      </c>
      <c r="H5" s="191">
        <v>0</v>
      </c>
      <c r="I5" s="192">
        <v>3</v>
      </c>
      <c r="J5" s="191">
        <v>4</v>
      </c>
      <c r="K5" s="191">
        <v>0</v>
      </c>
      <c r="L5" s="202">
        <f t="shared" ref="L5:L17" si="1">G5+H5+I5+J5+K5</f>
        <v>12</v>
      </c>
      <c r="M5" s="41">
        <v>8</v>
      </c>
      <c r="N5" s="42">
        <v>3</v>
      </c>
    </row>
    <row r="6" spans="1:16" ht="15.75">
      <c r="A6" s="5">
        <v>3</v>
      </c>
      <c r="B6" s="22">
        <v>3</v>
      </c>
      <c r="C6" s="34" t="s">
        <v>48</v>
      </c>
      <c r="D6" s="191">
        <v>4</v>
      </c>
      <c r="E6" s="191">
        <v>2</v>
      </c>
      <c r="F6" s="191">
        <f t="shared" si="0"/>
        <v>6</v>
      </c>
      <c r="G6" s="203"/>
      <c r="H6" s="191">
        <v>9</v>
      </c>
      <c r="I6" s="192">
        <v>5</v>
      </c>
      <c r="J6" s="191">
        <v>7</v>
      </c>
      <c r="K6" s="191">
        <v>5</v>
      </c>
      <c r="L6" s="202">
        <f t="shared" si="1"/>
        <v>26</v>
      </c>
      <c r="M6" s="39">
        <v>6</v>
      </c>
      <c r="N6" s="40">
        <v>5</v>
      </c>
    </row>
    <row r="7" spans="1:16" ht="15.75">
      <c r="A7" s="5">
        <v>4</v>
      </c>
      <c r="B7" s="22">
        <v>4</v>
      </c>
      <c r="C7" s="34" t="s">
        <v>50</v>
      </c>
      <c r="D7" s="191">
        <v>8</v>
      </c>
      <c r="E7" s="191">
        <v>9</v>
      </c>
      <c r="F7" s="191">
        <f t="shared" si="0"/>
        <v>17</v>
      </c>
      <c r="G7" s="203">
        <v>9</v>
      </c>
      <c r="H7" s="191">
        <v>8</v>
      </c>
      <c r="I7" s="192">
        <v>9</v>
      </c>
      <c r="J7" s="191">
        <v>10</v>
      </c>
      <c r="K7" s="191">
        <v>8</v>
      </c>
      <c r="L7" s="202">
        <f t="shared" si="1"/>
        <v>44</v>
      </c>
      <c r="M7" s="39">
        <v>1</v>
      </c>
      <c r="N7" s="40">
        <v>10</v>
      </c>
    </row>
    <row r="8" spans="1:16" ht="15.75">
      <c r="A8" s="5">
        <v>5</v>
      </c>
      <c r="B8" s="22">
        <v>5</v>
      </c>
      <c r="C8" s="34" t="s">
        <v>51</v>
      </c>
      <c r="D8" s="191">
        <v>10</v>
      </c>
      <c r="E8" s="191">
        <v>6</v>
      </c>
      <c r="F8" s="191">
        <f t="shared" si="0"/>
        <v>16</v>
      </c>
      <c r="G8" s="203">
        <v>8</v>
      </c>
      <c r="H8" s="191">
        <v>10</v>
      </c>
      <c r="I8" s="192">
        <v>6</v>
      </c>
      <c r="J8" s="191">
        <v>9</v>
      </c>
      <c r="K8" s="191">
        <v>10</v>
      </c>
      <c r="L8" s="202">
        <f t="shared" si="1"/>
        <v>43</v>
      </c>
      <c r="M8" s="39">
        <v>2</v>
      </c>
      <c r="N8" s="40">
        <v>9</v>
      </c>
      <c r="P8" s="17"/>
    </row>
    <row r="9" spans="1:16" ht="15.75">
      <c r="A9" s="5">
        <v>6</v>
      </c>
      <c r="B9" s="22">
        <v>6</v>
      </c>
      <c r="C9" s="34" t="s">
        <v>19</v>
      </c>
      <c r="D9" s="191">
        <v>9</v>
      </c>
      <c r="E9" s="191">
        <v>10</v>
      </c>
      <c r="F9" s="191">
        <f t="shared" si="0"/>
        <v>19</v>
      </c>
      <c r="G9" s="203">
        <v>10</v>
      </c>
      <c r="H9" s="191">
        <v>0</v>
      </c>
      <c r="I9" s="192">
        <v>10</v>
      </c>
      <c r="J9" s="191">
        <v>8</v>
      </c>
      <c r="K9" s="191">
        <v>7</v>
      </c>
      <c r="L9" s="202">
        <f t="shared" si="1"/>
        <v>35</v>
      </c>
      <c r="M9" s="41">
        <v>3</v>
      </c>
      <c r="N9" s="42">
        <v>8</v>
      </c>
    </row>
    <row r="10" spans="1:16" ht="15.75">
      <c r="A10" s="5">
        <v>7</v>
      </c>
      <c r="B10" s="22">
        <v>7</v>
      </c>
      <c r="C10" s="34" t="s">
        <v>37</v>
      </c>
      <c r="D10" s="191">
        <v>4</v>
      </c>
      <c r="E10" s="191">
        <v>4</v>
      </c>
      <c r="F10" s="191">
        <f t="shared" si="0"/>
        <v>8</v>
      </c>
      <c r="G10" s="203">
        <v>4</v>
      </c>
      <c r="H10" s="191">
        <v>0</v>
      </c>
      <c r="I10" s="192">
        <v>0</v>
      </c>
      <c r="J10" s="191">
        <v>7</v>
      </c>
      <c r="K10" s="191">
        <v>0</v>
      </c>
      <c r="L10" s="202">
        <f t="shared" si="1"/>
        <v>11</v>
      </c>
      <c r="M10" s="41">
        <v>10</v>
      </c>
      <c r="N10" s="42">
        <v>1</v>
      </c>
    </row>
    <row r="11" spans="1:16" ht="15.75">
      <c r="A11" s="5">
        <v>8</v>
      </c>
      <c r="B11" s="22">
        <v>8</v>
      </c>
      <c r="C11" s="34" t="s">
        <v>38</v>
      </c>
      <c r="D11" s="191"/>
      <c r="E11" s="191">
        <v>1</v>
      </c>
      <c r="F11" s="191">
        <f t="shared" si="0"/>
        <v>1</v>
      </c>
      <c r="G11" s="203">
        <v>2</v>
      </c>
      <c r="H11" s="191">
        <v>0</v>
      </c>
      <c r="I11" s="192">
        <v>7</v>
      </c>
      <c r="J11" s="191">
        <v>1</v>
      </c>
      <c r="K11" s="191">
        <v>0</v>
      </c>
      <c r="L11" s="202">
        <f t="shared" si="1"/>
        <v>10</v>
      </c>
      <c r="M11" s="41">
        <v>9</v>
      </c>
      <c r="N11" s="42">
        <v>2</v>
      </c>
    </row>
    <row r="12" spans="1:16" ht="15.75">
      <c r="A12" s="5">
        <v>9</v>
      </c>
      <c r="B12" s="22">
        <v>9</v>
      </c>
      <c r="C12" s="34" t="s">
        <v>27</v>
      </c>
      <c r="D12" s="191">
        <v>7</v>
      </c>
      <c r="E12" s="191"/>
      <c r="F12" s="191">
        <f t="shared" si="0"/>
        <v>7</v>
      </c>
      <c r="G12" s="203">
        <v>3</v>
      </c>
      <c r="H12" s="191">
        <v>7</v>
      </c>
      <c r="I12" s="192">
        <v>6</v>
      </c>
      <c r="J12" s="191">
        <v>6</v>
      </c>
      <c r="K12" s="191">
        <v>9</v>
      </c>
      <c r="L12" s="202">
        <f t="shared" si="1"/>
        <v>31</v>
      </c>
      <c r="M12" s="41">
        <v>5</v>
      </c>
      <c r="N12" s="40">
        <v>6</v>
      </c>
    </row>
    <row r="13" spans="1:16" ht="15.75">
      <c r="A13" s="5">
        <v>10</v>
      </c>
      <c r="B13" s="22">
        <v>10</v>
      </c>
      <c r="C13" s="34" t="s">
        <v>39</v>
      </c>
      <c r="D13" s="191">
        <v>5</v>
      </c>
      <c r="E13" s="191">
        <v>5</v>
      </c>
      <c r="F13" s="191">
        <f t="shared" si="0"/>
        <v>10</v>
      </c>
      <c r="G13" s="203">
        <v>6</v>
      </c>
      <c r="H13" s="191">
        <v>0</v>
      </c>
      <c r="I13" s="192">
        <v>4</v>
      </c>
      <c r="J13" s="191">
        <v>4</v>
      </c>
      <c r="K13" s="191">
        <v>4</v>
      </c>
      <c r="L13" s="202">
        <f t="shared" si="1"/>
        <v>18</v>
      </c>
      <c r="M13" s="41">
        <v>7</v>
      </c>
      <c r="N13" s="42">
        <v>4</v>
      </c>
    </row>
    <row r="14" spans="1:16" ht="15.75">
      <c r="A14" s="6">
        <v>11</v>
      </c>
      <c r="B14" s="22">
        <v>11</v>
      </c>
      <c r="C14" s="34" t="s">
        <v>28</v>
      </c>
      <c r="D14" s="191">
        <v>0</v>
      </c>
      <c r="E14" s="191">
        <v>9</v>
      </c>
      <c r="F14" s="191">
        <f t="shared" si="0"/>
        <v>9</v>
      </c>
      <c r="G14" s="203">
        <v>5</v>
      </c>
      <c r="H14" s="191">
        <v>0</v>
      </c>
      <c r="I14" s="192">
        <v>1</v>
      </c>
      <c r="J14" s="191">
        <v>0</v>
      </c>
      <c r="K14" s="191">
        <v>0</v>
      </c>
      <c r="L14" s="202">
        <f t="shared" si="1"/>
        <v>6</v>
      </c>
      <c r="M14" s="41">
        <v>11</v>
      </c>
      <c r="N14" s="42">
        <v>1</v>
      </c>
    </row>
    <row r="15" spans="1:16" ht="15.75">
      <c r="A15" s="7">
        <v>12</v>
      </c>
      <c r="B15" s="22">
        <v>12</v>
      </c>
      <c r="C15" s="34" t="s">
        <v>40</v>
      </c>
      <c r="D15" s="191">
        <v>0</v>
      </c>
      <c r="E15" s="191">
        <v>0</v>
      </c>
      <c r="F15" s="191">
        <f t="shared" si="0"/>
        <v>0</v>
      </c>
      <c r="G15" s="203">
        <v>0</v>
      </c>
      <c r="H15" s="191">
        <v>0</v>
      </c>
      <c r="I15" s="192">
        <v>2</v>
      </c>
      <c r="J15" s="191">
        <v>3</v>
      </c>
      <c r="K15" s="191">
        <v>0</v>
      </c>
      <c r="L15" s="202">
        <f t="shared" si="1"/>
        <v>5</v>
      </c>
      <c r="M15" s="41">
        <v>11</v>
      </c>
      <c r="N15" s="43">
        <v>1</v>
      </c>
    </row>
    <row r="16" spans="1:16" ht="25.5">
      <c r="A16" s="7"/>
      <c r="B16" s="23">
        <v>13</v>
      </c>
      <c r="C16" s="32" t="s">
        <v>52</v>
      </c>
      <c r="D16" s="191">
        <v>0</v>
      </c>
      <c r="E16" s="191">
        <v>0</v>
      </c>
      <c r="F16" s="191">
        <f t="shared" si="0"/>
        <v>0</v>
      </c>
      <c r="G16" s="203">
        <v>0</v>
      </c>
      <c r="H16" s="191">
        <v>0</v>
      </c>
      <c r="I16" s="191">
        <v>0</v>
      </c>
      <c r="J16" s="191">
        <v>0</v>
      </c>
      <c r="K16" s="191">
        <v>0</v>
      </c>
      <c r="L16" s="202">
        <f t="shared" si="1"/>
        <v>0</v>
      </c>
      <c r="M16" s="41"/>
      <c r="N16" s="43"/>
    </row>
    <row r="17" spans="1:14" ht="15.75">
      <c r="A17" s="8"/>
      <c r="B17" s="23">
        <v>14</v>
      </c>
      <c r="C17" s="34" t="s">
        <v>54</v>
      </c>
      <c r="D17" s="191">
        <v>0</v>
      </c>
      <c r="E17" s="191">
        <v>0</v>
      </c>
      <c r="F17" s="191">
        <f t="shared" si="0"/>
        <v>0</v>
      </c>
      <c r="G17" s="203">
        <v>0</v>
      </c>
      <c r="H17" s="191">
        <v>6</v>
      </c>
      <c r="I17" s="191">
        <v>0</v>
      </c>
      <c r="J17" s="191">
        <v>2</v>
      </c>
      <c r="K17" s="191">
        <v>0</v>
      </c>
      <c r="L17" s="202">
        <f t="shared" si="1"/>
        <v>8</v>
      </c>
      <c r="M17" s="44">
        <v>11</v>
      </c>
      <c r="N17" s="45">
        <v>1</v>
      </c>
    </row>
    <row r="18" spans="1:14" ht="15">
      <c r="D18" s="191"/>
      <c r="E18" s="189"/>
      <c r="F18" s="189"/>
      <c r="G18" s="189"/>
      <c r="H18" s="191"/>
      <c r="I18" s="191"/>
      <c r="J18" s="191"/>
      <c r="K18" s="191"/>
    </row>
  </sheetData>
  <mergeCells count="2">
    <mergeCell ref="C1:L1"/>
    <mergeCell ref="C2:I2"/>
  </mergeCells>
  <phoneticPr fontId="1" type="noConversion"/>
  <pageMargins left="0.74803149606299213" right="0.25" top="0.19685039370078741" bottom="0.35433070866141736" header="0.1574803149606299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AH24"/>
  <sheetViews>
    <sheetView view="pageBreakPreview" topLeftCell="A3" workbookViewId="0">
      <selection activeCell="AH11" sqref="AH11:AH22"/>
    </sheetView>
  </sheetViews>
  <sheetFormatPr defaultRowHeight="12.75"/>
  <cols>
    <col min="1" max="1" width="23.28515625" customWidth="1"/>
    <col min="2" max="34" width="3.42578125" customWidth="1"/>
  </cols>
  <sheetData>
    <row r="1" spans="1:34" ht="25.15" customHeight="1">
      <c r="A1" s="222" t="s">
        <v>118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</row>
    <row r="2" spans="1:34" ht="18.7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</row>
    <row r="3" spans="1:34" ht="12.6" customHeight="1">
      <c r="A3" s="220" t="s">
        <v>67</v>
      </c>
      <c r="B3" s="220" t="s">
        <v>106</v>
      </c>
      <c r="C3" s="220"/>
      <c r="D3" s="220"/>
      <c r="E3" s="220"/>
      <c r="F3" s="220"/>
      <c r="G3" s="220"/>
      <c r="H3" s="220"/>
      <c r="I3" s="220"/>
      <c r="J3" s="220"/>
      <c r="K3" s="220"/>
      <c r="L3" s="220" t="s">
        <v>68</v>
      </c>
      <c r="M3" s="220"/>
      <c r="N3" s="220"/>
      <c r="O3" s="220"/>
      <c r="P3" s="220"/>
      <c r="Q3" s="220"/>
      <c r="R3" s="220"/>
      <c r="S3" s="220"/>
      <c r="T3" s="220"/>
      <c r="U3" s="220"/>
      <c r="V3" s="221" t="s">
        <v>107</v>
      </c>
      <c r="W3" s="221"/>
      <c r="X3" s="221"/>
      <c r="Y3" s="221"/>
      <c r="Z3" s="221"/>
      <c r="AA3" s="221"/>
      <c r="AB3" s="221"/>
      <c r="AC3" s="221"/>
      <c r="AD3" s="221"/>
      <c r="AE3" s="9"/>
      <c r="AF3" s="9"/>
      <c r="AG3" s="9"/>
    </row>
    <row r="4" spans="1:34" ht="108.6" hidden="1" customHeight="1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1"/>
      <c r="W4" s="221"/>
      <c r="X4" s="221"/>
      <c r="Y4" s="221"/>
      <c r="Z4" s="221"/>
      <c r="AA4" s="221"/>
      <c r="AB4" s="221"/>
      <c r="AC4" s="221"/>
      <c r="AD4" s="221"/>
      <c r="AE4" s="9"/>
      <c r="AF4" s="9"/>
      <c r="AG4" s="9"/>
    </row>
    <row r="5" spans="1:34" ht="30.6" hidden="1" customHeight="1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1"/>
      <c r="W5" s="221"/>
      <c r="X5" s="221"/>
      <c r="Y5" s="221"/>
      <c r="Z5" s="221"/>
      <c r="AA5" s="221"/>
      <c r="AB5" s="221"/>
      <c r="AC5" s="221"/>
      <c r="AD5" s="221"/>
      <c r="AE5" s="9"/>
      <c r="AF5" s="9"/>
      <c r="AG5" s="9"/>
    </row>
    <row r="6" spans="1:34" ht="30" hidden="1" customHeigh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1"/>
      <c r="W6" s="221"/>
      <c r="X6" s="221"/>
      <c r="Y6" s="221"/>
      <c r="Z6" s="221"/>
      <c r="AA6" s="221"/>
      <c r="AB6" s="221"/>
      <c r="AC6" s="221"/>
      <c r="AD6" s="221"/>
      <c r="AE6" s="9"/>
      <c r="AF6" s="9"/>
      <c r="AG6" s="9"/>
    </row>
    <row r="7" spans="1:34" hidden="1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1"/>
      <c r="W7" s="221"/>
      <c r="X7" s="221"/>
      <c r="Y7" s="221"/>
      <c r="Z7" s="221"/>
      <c r="AA7" s="221"/>
      <c r="AB7" s="221"/>
      <c r="AC7" s="221"/>
      <c r="AD7" s="221"/>
      <c r="AE7" s="9"/>
      <c r="AF7" s="9"/>
      <c r="AG7" s="9"/>
    </row>
    <row r="8" spans="1:34" hidden="1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1"/>
      <c r="W8" s="221"/>
      <c r="X8" s="221"/>
      <c r="Y8" s="221"/>
      <c r="Z8" s="221"/>
      <c r="AA8" s="221"/>
      <c r="AB8" s="221"/>
      <c r="AC8" s="221"/>
      <c r="AD8" s="221"/>
      <c r="AE8" s="9"/>
      <c r="AF8" s="9"/>
      <c r="AG8" s="9"/>
    </row>
    <row r="9" spans="1:34" ht="28.9" hidden="1" customHeight="1" thickBot="1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1"/>
      <c r="W9" s="221"/>
      <c r="X9" s="221"/>
      <c r="Y9" s="221"/>
      <c r="Z9" s="221"/>
      <c r="AA9" s="221"/>
      <c r="AB9" s="221"/>
      <c r="AC9" s="221"/>
      <c r="AD9" s="221"/>
      <c r="AE9" s="9"/>
      <c r="AF9" s="165"/>
      <c r="AG9" s="165"/>
    </row>
    <row r="10" spans="1:34" ht="109.9" customHeight="1">
      <c r="A10" s="220"/>
      <c r="B10" s="160" t="s">
        <v>69</v>
      </c>
      <c r="C10" s="160" t="s">
        <v>70</v>
      </c>
      <c r="D10" s="160" t="s">
        <v>71</v>
      </c>
      <c r="E10" s="160" t="s">
        <v>108</v>
      </c>
      <c r="F10" s="160" t="s">
        <v>73</v>
      </c>
      <c r="G10" s="160" t="s">
        <v>72</v>
      </c>
      <c r="H10" s="160" t="s">
        <v>74</v>
      </c>
      <c r="I10" s="160" t="s">
        <v>109</v>
      </c>
      <c r="J10" s="160" t="s">
        <v>75</v>
      </c>
      <c r="K10" s="174" t="s">
        <v>76</v>
      </c>
      <c r="L10" s="160" t="s">
        <v>69</v>
      </c>
      <c r="M10" s="160" t="s">
        <v>70</v>
      </c>
      <c r="N10" s="160" t="s">
        <v>110</v>
      </c>
      <c r="O10" s="160" t="s">
        <v>72</v>
      </c>
      <c r="P10" s="160" t="s">
        <v>74</v>
      </c>
      <c r="Q10" s="160" t="s">
        <v>71</v>
      </c>
      <c r="R10" s="160" t="s">
        <v>77</v>
      </c>
      <c r="S10" s="160" t="s">
        <v>109</v>
      </c>
      <c r="T10" s="160" t="s">
        <v>75</v>
      </c>
      <c r="U10" s="174" t="s">
        <v>78</v>
      </c>
      <c r="V10" s="160" t="s">
        <v>69</v>
      </c>
      <c r="W10" s="160" t="s">
        <v>77</v>
      </c>
      <c r="X10" s="160" t="s">
        <v>70</v>
      </c>
      <c r="Y10" s="160" t="s">
        <v>73</v>
      </c>
      <c r="Z10" s="160" t="s">
        <v>72</v>
      </c>
      <c r="AA10" s="160" t="s">
        <v>74</v>
      </c>
      <c r="AB10" s="160" t="s">
        <v>71</v>
      </c>
      <c r="AC10" s="160" t="s">
        <v>109</v>
      </c>
      <c r="AD10" s="160" t="s">
        <v>75</v>
      </c>
      <c r="AE10" s="177" t="s">
        <v>111</v>
      </c>
      <c r="AF10" s="164" t="s">
        <v>75</v>
      </c>
      <c r="AG10" s="168" t="s">
        <v>16</v>
      </c>
      <c r="AH10" s="166" t="s">
        <v>33</v>
      </c>
    </row>
    <row r="11" spans="1:34" ht="26.45" customHeight="1">
      <c r="A11" s="83" t="s">
        <v>49</v>
      </c>
      <c r="B11" s="112">
        <v>2</v>
      </c>
      <c r="C11" s="113">
        <v>1</v>
      </c>
      <c r="D11" s="113">
        <v>5</v>
      </c>
      <c r="E11" s="112">
        <v>6</v>
      </c>
      <c r="F11" s="112" t="s">
        <v>79</v>
      </c>
      <c r="G11" s="112">
        <v>2</v>
      </c>
      <c r="H11" s="113"/>
      <c r="I11" s="112">
        <v>4</v>
      </c>
      <c r="J11" s="112">
        <v>14</v>
      </c>
      <c r="K11" s="175">
        <v>4</v>
      </c>
      <c r="L11" s="113">
        <v>8</v>
      </c>
      <c r="M11" s="112">
        <v>4</v>
      </c>
      <c r="N11" s="112" t="s">
        <v>79</v>
      </c>
      <c r="O11" s="112"/>
      <c r="P11" s="112"/>
      <c r="Q11" s="112">
        <v>5</v>
      </c>
      <c r="R11" s="112">
        <v>6</v>
      </c>
      <c r="S11" s="112">
        <v>3</v>
      </c>
      <c r="T11" s="112">
        <v>26</v>
      </c>
      <c r="U11" s="167">
        <v>6</v>
      </c>
      <c r="V11" s="112">
        <v>4</v>
      </c>
      <c r="W11" s="112">
        <v>3</v>
      </c>
      <c r="X11" s="112">
        <v>4</v>
      </c>
      <c r="Y11" s="112" t="s">
        <v>79</v>
      </c>
      <c r="Z11" s="112"/>
      <c r="AA11" s="112"/>
      <c r="AB11" s="112">
        <v>4</v>
      </c>
      <c r="AC11" s="113">
        <v>3</v>
      </c>
      <c r="AD11" s="113">
        <v>18</v>
      </c>
      <c r="AE11" s="167">
        <v>4</v>
      </c>
      <c r="AF11" s="161">
        <v>14</v>
      </c>
      <c r="AG11" s="169">
        <v>5</v>
      </c>
      <c r="AH11" s="144">
        <v>6</v>
      </c>
    </row>
    <row r="12" spans="1:34">
      <c r="A12" s="83" t="s">
        <v>104</v>
      </c>
      <c r="B12" s="112">
        <v>7</v>
      </c>
      <c r="C12" s="112" t="s">
        <v>79</v>
      </c>
      <c r="D12" s="112">
        <v>3</v>
      </c>
      <c r="E12" s="112">
        <v>3</v>
      </c>
      <c r="F12" s="112">
        <v>6</v>
      </c>
      <c r="G12" s="112">
        <v>2</v>
      </c>
      <c r="H12" s="112">
        <v>6</v>
      </c>
      <c r="I12" s="112">
        <v>2</v>
      </c>
      <c r="J12" s="112">
        <v>16</v>
      </c>
      <c r="K12" s="167">
        <v>5</v>
      </c>
      <c r="L12" s="112">
        <v>6</v>
      </c>
      <c r="M12" s="112" t="s">
        <v>79</v>
      </c>
      <c r="N12" s="112">
        <v>7</v>
      </c>
      <c r="O12" s="112">
        <v>2</v>
      </c>
      <c r="P12" s="112">
        <v>5</v>
      </c>
      <c r="Q12" s="112">
        <v>7</v>
      </c>
      <c r="R12" s="112">
        <v>7</v>
      </c>
      <c r="S12" s="112">
        <v>6</v>
      </c>
      <c r="T12" s="112">
        <v>26</v>
      </c>
      <c r="U12" s="167">
        <v>6</v>
      </c>
      <c r="V12" s="112">
        <v>6</v>
      </c>
      <c r="W12" s="112">
        <v>6</v>
      </c>
      <c r="X12" s="112" t="s">
        <v>79</v>
      </c>
      <c r="Y12" s="112">
        <v>6</v>
      </c>
      <c r="Z12" s="112"/>
      <c r="AA12" s="112">
        <v>3</v>
      </c>
      <c r="AB12" s="112">
        <v>7</v>
      </c>
      <c r="AC12" s="112">
        <v>5</v>
      </c>
      <c r="AD12" s="112">
        <v>26</v>
      </c>
      <c r="AE12" s="167">
        <v>6</v>
      </c>
      <c r="AF12" s="161">
        <v>17</v>
      </c>
      <c r="AG12" s="169">
        <v>6</v>
      </c>
      <c r="AH12" s="144">
        <v>5</v>
      </c>
    </row>
    <row r="13" spans="1:34">
      <c r="A13" s="83" t="s">
        <v>48</v>
      </c>
      <c r="B13" s="112">
        <v>6</v>
      </c>
      <c r="C13" s="112">
        <v>2</v>
      </c>
      <c r="D13" s="112">
        <v>6</v>
      </c>
      <c r="E13" s="112">
        <v>5</v>
      </c>
      <c r="F13" s="112" t="s">
        <v>79</v>
      </c>
      <c r="G13" s="112">
        <v>3</v>
      </c>
      <c r="H13" s="112">
        <v>4</v>
      </c>
      <c r="I13" s="112">
        <v>7</v>
      </c>
      <c r="J13" s="112">
        <v>20</v>
      </c>
      <c r="K13" s="167">
        <v>6</v>
      </c>
      <c r="L13" s="112">
        <v>2</v>
      </c>
      <c r="M13" s="112">
        <v>2</v>
      </c>
      <c r="N13" s="112" t="s">
        <v>79</v>
      </c>
      <c r="O13" s="112">
        <v>2</v>
      </c>
      <c r="P13" s="112">
        <v>4</v>
      </c>
      <c r="Q13" s="112">
        <v>3</v>
      </c>
      <c r="R13" s="112">
        <v>3</v>
      </c>
      <c r="S13" s="112">
        <v>5</v>
      </c>
      <c r="T13" s="112">
        <v>12</v>
      </c>
      <c r="U13" s="167">
        <v>3</v>
      </c>
      <c r="V13" s="112">
        <v>3</v>
      </c>
      <c r="W13" s="112">
        <v>2</v>
      </c>
      <c r="X13" s="112">
        <v>2</v>
      </c>
      <c r="Y13" s="112" t="s">
        <v>79</v>
      </c>
      <c r="Z13" s="112">
        <v>3</v>
      </c>
      <c r="AA13" s="112">
        <v>4</v>
      </c>
      <c r="AB13" s="112">
        <v>3</v>
      </c>
      <c r="AC13" s="112">
        <v>6</v>
      </c>
      <c r="AD13" s="112">
        <v>13</v>
      </c>
      <c r="AE13" s="167">
        <v>3</v>
      </c>
      <c r="AF13" s="161">
        <v>12</v>
      </c>
      <c r="AG13" s="169">
        <v>4</v>
      </c>
      <c r="AH13" s="144">
        <v>7</v>
      </c>
    </row>
    <row r="14" spans="1:34">
      <c r="A14" s="83" t="s">
        <v>50</v>
      </c>
      <c r="B14" s="112">
        <v>5</v>
      </c>
      <c r="C14" s="112" t="s">
        <v>79</v>
      </c>
      <c r="D14" s="112">
        <v>2</v>
      </c>
      <c r="E14" s="113">
        <v>2</v>
      </c>
      <c r="F14" s="112">
        <v>3</v>
      </c>
      <c r="G14" s="112">
        <v>6</v>
      </c>
      <c r="H14" s="112">
        <v>3</v>
      </c>
      <c r="I14" s="112">
        <v>1</v>
      </c>
      <c r="J14" s="112">
        <v>11</v>
      </c>
      <c r="K14" s="167">
        <v>2</v>
      </c>
      <c r="L14" s="112">
        <v>4</v>
      </c>
      <c r="M14" s="112">
        <v>5</v>
      </c>
      <c r="N14" s="112">
        <v>4</v>
      </c>
      <c r="O14" s="112">
        <v>5</v>
      </c>
      <c r="P14" s="112">
        <v>6</v>
      </c>
      <c r="Q14" s="112">
        <v>4</v>
      </c>
      <c r="R14" s="112">
        <v>5</v>
      </c>
      <c r="S14" s="112">
        <v>1</v>
      </c>
      <c r="T14" s="112">
        <v>18</v>
      </c>
      <c r="U14" s="167">
        <v>5</v>
      </c>
      <c r="V14" s="112">
        <v>2</v>
      </c>
      <c r="W14" s="112">
        <v>4</v>
      </c>
      <c r="X14" s="112">
        <v>5</v>
      </c>
      <c r="Y14" s="112">
        <v>4</v>
      </c>
      <c r="Z14" s="112">
        <v>2</v>
      </c>
      <c r="AA14" s="112">
        <v>5</v>
      </c>
      <c r="AB14" s="112">
        <v>5</v>
      </c>
      <c r="AC14" s="112">
        <v>1</v>
      </c>
      <c r="AD14" s="112">
        <v>13</v>
      </c>
      <c r="AE14" s="167">
        <v>3</v>
      </c>
      <c r="AF14" s="161">
        <v>10</v>
      </c>
      <c r="AG14" s="170">
        <v>3</v>
      </c>
      <c r="AH14" s="171">
        <v>8</v>
      </c>
    </row>
    <row r="15" spans="1:34" ht="25.15" customHeight="1">
      <c r="A15" s="158" t="s">
        <v>51</v>
      </c>
      <c r="B15" s="112">
        <v>1</v>
      </c>
      <c r="C15" s="112">
        <v>3</v>
      </c>
      <c r="D15" s="112">
        <v>1</v>
      </c>
      <c r="E15" s="112">
        <v>1</v>
      </c>
      <c r="F15" s="112">
        <v>4</v>
      </c>
      <c r="G15" s="112">
        <v>1</v>
      </c>
      <c r="H15" s="112">
        <v>2</v>
      </c>
      <c r="I15" s="112">
        <v>3</v>
      </c>
      <c r="J15" s="112">
        <v>6</v>
      </c>
      <c r="K15" s="167">
        <v>1</v>
      </c>
      <c r="L15" s="112">
        <v>1</v>
      </c>
      <c r="M15" s="112">
        <v>3</v>
      </c>
      <c r="N15" s="112">
        <v>1</v>
      </c>
      <c r="O15" s="112">
        <v>1</v>
      </c>
      <c r="P15" s="112">
        <v>2</v>
      </c>
      <c r="Q15" s="112">
        <v>2</v>
      </c>
      <c r="R15" s="112">
        <v>1</v>
      </c>
      <c r="S15" s="112">
        <v>4</v>
      </c>
      <c r="T15" s="112">
        <v>6</v>
      </c>
      <c r="U15" s="176">
        <v>1</v>
      </c>
      <c r="V15" s="162">
        <v>1</v>
      </c>
      <c r="W15" s="112">
        <v>1</v>
      </c>
      <c r="X15" s="112">
        <v>3</v>
      </c>
      <c r="Y15" s="113">
        <v>2</v>
      </c>
      <c r="Z15" s="112">
        <v>1</v>
      </c>
      <c r="AA15" s="112">
        <v>1</v>
      </c>
      <c r="AB15" s="112">
        <v>2</v>
      </c>
      <c r="AC15" s="112">
        <v>4</v>
      </c>
      <c r="AD15" s="112">
        <v>6</v>
      </c>
      <c r="AE15" s="167">
        <v>1</v>
      </c>
      <c r="AF15" s="161">
        <v>3</v>
      </c>
      <c r="AG15" s="170">
        <v>1</v>
      </c>
      <c r="AH15" s="171">
        <v>10</v>
      </c>
    </row>
    <row r="16" spans="1:34">
      <c r="A16" s="83" t="s">
        <v>19</v>
      </c>
      <c r="B16" s="112">
        <v>3</v>
      </c>
      <c r="C16" s="112">
        <v>3</v>
      </c>
      <c r="D16" s="112">
        <v>4</v>
      </c>
      <c r="E16" s="112">
        <v>4</v>
      </c>
      <c r="F16" s="112">
        <v>2</v>
      </c>
      <c r="G16" s="112">
        <v>3</v>
      </c>
      <c r="H16" s="112">
        <v>1</v>
      </c>
      <c r="I16" s="112" t="s">
        <v>79</v>
      </c>
      <c r="J16" s="112">
        <v>12</v>
      </c>
      <c r="K16" s="167">
        <v>3</v>
      </c>
      <c r="L16" s="112">
        <v>3</v>
      </c>
      <c r="M16" s="112">
        <v>1</v>
      </c>
      <c r="N16" s="112">
        <v>6</v>
      </c>
      <c r="O16" s="112">
        <v>3</v>
      </c>
      <c r="P16" s="112">
        <v>3</v>
      </c>
      <c r="Q16" s="112">
        <v>1</v>
      </c>
      <c r="R16" s="112">
        <v>4</v>
      </c>
      <c r="S16" s="112">
        <v>8</v>
      </c>
      <c r="T16" s="112">
        <v>11</v>
      </c>
      <c r="U16" s="167">
        <v>2</v>
      </c>
      <c r="V16" s="112">
        <v>7</v>
      </c>
      <c r="W16" s="112">
        <v>5</v>
      </c>
      <c r="X16" s="112">
        <v>1</v>
      </c>
      <c r="Y16" s="112">
        <v>3</v>
      </c>
      <c r="Z16" s="112">
        <v>4</v>
      </c>
      <c r="AA16" s="112">
        <v>6</v>
      </c>
      <c r="AB16" s="112">
        <v>1</v>
      </c>
      <c r="AC16" s="112">
        <v>2</v>
      </c>
      <c r="AD16" s="112">
        <v>11</v>
      </c>
      <c r="AE16" s="167">
        <v>2</v>
      </c>
      <c r="AF16" s="161">
        <v>7</v>
      </c>
      <c r="AG16" s="170">
        <v>2</v>
      </c>
      <c r="AH16" s="171">
        <v>9</v>
      </c>
    </row>
    <row r="17" spans="1:34">
      <c r="A17" s="158" t="s">
        <v>37</v>
      </c>
      <c r="B17" s="112">
        <v>4</v>
      </c>
      <c r="C17" s="112">
        <v>4</v>
      </c>
      <c r="D17" s="112">
        <v>8</v>
      </c>
      <c r="E17" s="112">
        <v>10</v>
      </c>
      <c r="F17" s="112">
        <v>1</v>
      </c>
      <c r="G17" s="112"/>
      <c r="H17" s="112"/>
      <c r="I17" s="112">
        <v>5</v>
      </c>
      <c r="J17" s="112">
        <v>22</v>
      </c>
      <c r="K17" s="167">
        <v>7</v>
      </c>
      <c r="L17" s="112">
        <v>5</v>
      </c>
      <c r="M17" s="112" t="s">
        <v>79</v>
      </c>
      <c r="N17" s="112">
        <v>2</v>
      </c>
      <c r="O17" s="112"/>
      <c r="P17" s="112"/>
      <c r="Q17" s="112">
        <v>9</v>
      </c>
      <c r="R17" s="112" t="s">
        <v>79</v>
      </c>
      <c r="S17" s="112">
        <v>9</v>
      </c>
      <c r="T17" s="113"/>
      <c r="U17" s="175">
        <v>8</v>
      </c>
      <c r="V17" s="112">
        <v>5</v>
      </c>
      <c r="W17" s="112" t="s">
        <v>79</v>
      </c>
      <c r="X17" s="112">
        <v>6</v>
      </c>
      <c r="Y17" s="112">
        <v>1</v>
      </c>
      <c r="Z17" s="112"/>
      <c r="AA17" s="112"/>
      <c r="AB17" s="112">
        <v>6</v>
      </c>
      <c r="AC17" s="113">
        <v>7</v>
      </c>
      <c r="AD17" s="112">
        <v>25</v>
      </c>
      <c r="AE17" s="167">
        <v>5</v>
      </c>
      <c r="AF17" s="161">
        <v>20</v>
      </c>
      <c r="AG17" s="169">
        <v>8</v>
      </c>
      <c r="AH17" s="144">
        <v>3</v>
      </c>
    </row>
    <row r="18" spans="1:34">
      <c r="A18" s="158" t="s">
        <v>38</v>
      </c>
      <c r="B18" s="112" t="s">
        <v>79</v>
      </c>
      <c r="C18" s="112" t="s">
        <v>79</v>
      </c>
      <c r="D18" s="112">
        <v>11</v>
      </c>
      <c r="E18" s="112" t="s">
        <v>79</v>
      </c>
      <c r="F18" s="112" t="s">
        <v>79</v>
      </c>
      <c r="G18" s="112"/>
      <c r="H18" s="112"/>
      <c r="I18" s="113" t="s">
        <v>79</v>
      </c>
      <c r="J18" s="112"/>
      <c r="K18" s="167"/>
      <c r="L18" s="112" t="s">
        <v>79</v>
      </c>
      <c r="M18" s="112" t="s">
        <v>79</v>
      </c>
      <c r="N18" s="112" t="s">
        <v>79</v>
      </c>
      <c r="O18" s="112"/>
      <c r="P18" s="112"/>
      <c r="Q18" s="112">
        <v>11</v>
      </c>
      <c r="R18" s="112" t="s">
        <v>79</v>
      </c>
      <c r="S18" s="112" t="s">
        <v>79</v>
      </c>
      <c r="T18" s="162"/>
      <c r="U18" s="167"/>
      <c r="V18" s="112" t="s">
        <v>79</v>
      </c>
      <c r="W18" s="112" t="s">
        <v>79</v>
      </c>
      <c r="X18" s="112" t="s">
        <v>79</v>
      </c>
      <c r="Y18" s="112" t="s">
        <v>79</v>
      </c>
      <c r="Z18" s="112"/>
      <c r="AA18" s="112"/>
      <c r="AB18" s="112">
        <v>9</v>
      </c>
      <c r="AC18" s="112" t="s">
        <v>79</v>
      </c>
      <c r="AD18" s="112"/>
      <c r="AE18" s="167"/>
      <c r="AF18" s="163"/>
      <c r="AG18" s="169"/>
      <c r="AH18" s="144"/>
    </row>
    <row r="19" spans="1:34">
      <c r="A19" s="83" t="s">
        <v>27</v>
      </c>
      <c r="B19" s="112">
        <v>10</v>
      </c>
      <c r="C19" s="112">
        <v>4</v>
      </c>
      <c r="D19" s="112" t="s">
        <v>79</v>
      </c>
      <c r="E19" s="112">
        <v>7</v>
      </c>
      <c r="F19" s="112">
        <v>7</v>
      </c>
      <c r="G19" s="112"/>
      <c r="H19" s="112">
        <v>5</v>
      </c>
      <c r="I19" s="112">
        <v>9</v>
      </c>
      <c r="J19" s="112">
        <v>32</v>
      </c>
      <c r="K19" s="167">
        <v>8</v>
      </c>
      <c r="L19" s="112">
        <v>7</v>
      </c>
      <c r="M19" s="112" t="s">
        <v>79</v>
      </c>
      <c r="N19" s="112">
        <v>3</v>
      </c>
      <c r="O19" s="112"/>
      <c r="P19" s="112">
        <v>1</v>
      </c>
      <c r="Q19" s="112">
        <v>6</v>
      </c>
      <c r="R19" s="112">
        <v>2</v>
      </c>
      <c r="S19" s="112">
        <v>2</v>
      </c>
      <c r="T19" s="113">
        <v>14</v>
      </c>
      <c r="U19" s="167">
        <v>4</v>
      </c>
      <c r="V19" s="112">
        <v>8</v>
      </c>
      <c r="W19" s="112" t="s">
        <v>79</v>
      </c>
      <c r="X19" s="112" t="s">
        <v>79</v>
      </c>
      <c r="Y19" s="112">
        <v>5</v>
      </c>
      <c r="Z19" s="112"/>
      <c r="AA19" s="112">
        <v>2</v>
      </c>
      <c r="AB19" s="112" t="s">
        <v>79</v>
      </c>
      <c r="AC19" s="112" t="s">
        <v>79</v>
      </c>
      <c r="AD19" s="112"/>
      <c r="AE19" s="167">
        <v>7</v>
      </c>
      <c r="AF19" s="161">
        <v>19</v>
      </c>
      <c r="AG19" s="169">
        <v>7</v>
      </c>
      <c r="AH19" s="144">
        <v>4</v>
      </c>
    </row>
    <row r="20" spans="1:34">
      <c r="A20" s="158" t="s">
        <v>39</v>
      </c>
      <c r="B20" s="112">
        <v>9</v>
      </c>
      <c r="C20" s="112" t="s">
        <v>79</v>
      </c>
      <c r="D20" s="112">
        <v>9</v>
      </c>
      <c r="E20" s="112">
        <v>9</v>
      </c>
      <c r="F20" s="112" t="s">
        <v>79</v>
      </c>
      <c r="G20" s="112"/>
      <c r="H20" s="112"/>
      <c r="I20" s="112" t="s">
        <v>79</v>
      </c>
      <c r="J20" s="112"/>
      <c r="K20" s="167">
        <v>11</v>
      </c>
      <c r="L20" s="112">
        <v>9</v>
      </c>
      <c r="M20" s="112" t="s">
        <v>79</v>
      </c>
      <c r="N20" s="112" t="s">
        <v>79</v>
      </c>
      <c r="O20" s="112"/>
      <c r="P20" s="112"/>
      <c r="Q20" s="113">
        <v>10</v>
      </c>
      <c r="R20" s="112" t="s">
        <v>79</v>
      </c>
      <c r="S20" s="112" t="s">
        <v>79</v>
      </c>
      <c r="T20" s="162"/>
      <c r="U20" s="167">
        <v>9</v>
      </c>
      <c r="V20" s="112">
        <v>9</v>
      </c>
      <c r="W20" s="112" t="s">
        <v>79</v>
      </c>
      <c r="X20" s="112" t="s">
        <v>79</v>
      </c>
      <c r="Y20" s="112" t="s">
        <v>79</v>
      </c>
      <c r="Z20" s="112"/>
      <c r="AA20" s="112"/>
      <c r="AB20" s="112">
        <v>8</v>
      </c>
      <c r="AC20" s="112" t="s">
        <v>79</v>
      </c>
      <c r="AD20" s="112"/>
      <c r="AE20" s="167">
        <v>8</v>
      </c>
      <c r="AF20" s="161">
        <v>28</v>
      </c>
      <c r="AG20" s="169">
        <v>9</v>
      </c>
      <c r="AH20" s="144">
        <v>2</v>
      </c>
    </row>
    <row r="21" spans="1:34">
      <c r="A21" s="83" t="s">
        <v>28</v>
      </c>
      <c r="B21" s="112">
        <v>11</v>
      </c>
      <c r="C21" s="112" t="s">
        <v>79</v>
      </c>
      <c r="D21" s="112">
        <v>10</v>
      </c>
      <c r="E21" s="112">
        <v>8</v>
      </c>
      <c r="F21" s="112" t="s">
        <v>79</v>
      </c>
      <c r="G21" s="112"/>
      <c r="H21" s="112">
        <v>8</v>
      </c>
      <c r="I21" s="112">
        <v>8</v>
      </c>
      <c r="J21" s="112">
        <v>45</v>
      </c>
      <c r="K21" s="167">
        <v>10</v>
      </c>
      <c r="L21" s="112">
        <v>10</v>
      </c>
      <c r="M21" s="112" t="s">
        <v>79</v>
      </c>
      <c r="N21" s="112">
        <v>5</v>
      </c>
      <c r="O21" s="112"/>
      <c r="P21" s="112">
        <v>7</v>
      </c>
      <c r="Q21" s="112">
        <v>8</v>
      </c>
      <c r="R21" s="112" t="s">
        <v>79</v>
      </c>
      <c r="S21" s="112">
        <v>7</v>
      </c>
      <c r="T21" s="112">
        <v>37</v>
      </c>
      <c r="U21" s="167">
        <v>7</v>
      </c>
      <c r="V21" s="112" t="s">
        <v>79</v>
      </c>
      <c r="W21" s="112" t="s">
        <v>79</v>
      </c>
      <c r="X21" s="112" t="s">
        <v>79</v>
      </c>
      <c r="Y21" s="112" t="s">
        <v>79</v>
      </c>
      <c r="Z21" s="112"/>
      <c r="AA21" s="112"/>
      <c r="AB21" s="112" t="s">
        <v>79</v>
      </c>
      <c r="AC21" s="112" t="s">
        <v>79</v>
      </c>
      <c r="AD21" s="112"/>
      <c r="AE21" s="167"/>
      <c r="AF21" s="161"/>
      <c r="AG21" s="169">
        <v>10</v>
      </c>
      <c r="AH21" s="144">
        <v>1</v>
      </c>
    </row>
    <row r="22" spans="1:34">
      <c r="A22" s="83" t="s">
        <v>40</v>
      </c>
      <c r="B22" s="112">
        <v>8</v>
      </c>
      <c r="C22" s="112" t="s">
        <v>79</v>
      </c>
      <c r="D22" s="112">
        <v>7</v>
      </c>
      <c r="E22" s="113">
        <v>11</v>
      </c>
      <c r="F22" s="112">
        <v>5</v>
      </c>
      <c r="G22" s="112"/>
      <c r="H22" s="112">
        <v>7</v>
      </c>
      <c r="I22" s="113">
        <v>6</v>
      </c>
      <c r="J22" s="112">
        <v>33</v>
      </c>
      <c r="K22" s="167">
        <v>9</v>
      </c>
      <c r="L22" s="112" t="s">
        <v>79</v>
      </c>
      <c r="M22" s="112" t="s">
        <v>79</v>
      </c>
      <c r="N22" s="112" t="s">
        <v>79</v>
      </c>
      <c r="O22" s="112"/>
      <c r="P22" s="112"/>
      <c r="Q22" s="112" t="s">
        <v>79</v>
      </c>
      <c r="R22" s="112" t="s">
        <v>79</v>
      </c>
      <c r="S22" s="112" t="s">
        <v>79</v>
      </c>
      <c r="T22" s="112"/>
      <c r="U22" s="167"/>
      <c r="V22" s="112" t="s">
        <v>79</v>
      </c>
      <c r="W22" s="112" t="s">
        <v>79</v>
      </c>
      <c r="X22" s="112" t="s">
        <v>79</v>
      </c>
      <c r="Y22" s="112" t="s">
        <v>79</v>
      </c>
      <c r="Z22" s="112"/>
      <c r="AA22" s="112"/>
      <c r="AB22" s="112" t="s">
        <v>79</v>
      </c>
      <c r="AC22" s="112" t="s">
        <v>79</v>
      </c>
      <c r="AD22" s="112"/>
      <c r="AE22" s="167"/>
      <c r="AF22" s="161"/>
      <c r="AG22" s="169">
        <v>11</v>
      </c>
      <c r="AH22" s="144">
        <v>1</v>
      </c>
    </row>
    <row r="23" spans="1:34" ht="38.25">
      <c r="A23" s="113" t="s">
        <v>52</v>
      </c>
      <c r="B23" s="112" t="s">
        <v>112</v>
      </c>
      <c r="C23" s="112" t="s">
        <v>112</v>
      </c>
      <c r="D23" s="112" t="s">
        <v>112</v>
      </c>
      <c r="E23" s="112" t="s">
        <v>112</v>
      </c>
      <c r="F23" s="112" t="s">
        <v>112</v>
      </c>
      <c r="G23" s="112" t="s">
        <v>112</v>
      </c>
      <c r="H23" s="112" t="s">
        <v>112</v>
      </c>
      <c r="I23" s="112" t="s">
        <v>112</v>
      </c>
      <c r="J23" s="112" t="s">
        <v>112</v>
      </c>
      <c r="K23" s="167" t="s">
        <v>79</v>
      </c>
      <c r="L23" s="112"/>
      <c r="M23" s="112"/>
      <c r="N23" s="112"/>
      <c r="O23" s="112"/>
      <c r="P23" s="112"/>
      <c r="Q23" s="112"/>
      <c r="R23" s="112"/>
      <c r="S23" s="112"/>
      <c r="T23" s="112"/>
      <c r="U23" s="167" t="s">
        <v>79</v>
      </c>
      <c r="V23" s="112"/>
      <c r="W23" s="112"/>
      <c r="X23" s="112"/>
      <c r="Y23" s="112"/>
      <c r="Z23" s="112"/>
      <c r="AA23" s="112"/>
      <c r="AB23" s="112"/>
      <c r="AC23" s="112"/>
      <c r="AD23" s="112"/>
      <c r="AE23" s="167" t="s">
        <v>79</v>
      </c>
      <c r="AF23" s="161" t="s">
        <v>79</v>
      </c>
      <c r="AG23" s="169" t="s">
        <v>79</v>
      </c>
      <c r="AH23" s="144"/>
    </row>
    <row r="24" spans="1:34" ht="25.5">
      <c r="A24" s="158" t="s">
        <v>54</v>
      </c>
      <c r="B24" s="112">
        <v>12</v>
      </c>
      <c r="C24" s="112" t="s">
        <v>79</v>
      </c>
      <c r="D24" s="112" t="s">
        <v>79</v>
      </c>
      <c r="E24" s="112" t="s">
        <v>79</v>
      </c>
      <c r="F24" s="112" t="s">
        <v>79</v>
      </c>
      <c r="G24" s="112" t="s">
        <v>79</v>
      </c>
      <c r="H24" s="112" t="s">
        <v>79</v>
      </c>
      <c r="I24" s="113" t="s">
        <v>79</v>
      </c>
      <c r="J24" s="112"/>
      <c r="K24" s="175"/>
      <c r="L24" s="113" t="s">
        <v>79</v>
      </c>
      <c r="M24" s="112" t="s">
        <v>79</v>
      </c>
      <c r="N24" s="112" t="s">
        <v>79</v>
      </c>
      <c r="O24" s="112" t="s">
        <v>79</v>
      </c>
      <c r="P24" s="112" t="s">
        <v>79</v>
      </c>
      <c r="Q24" s="112" t="s">
        <v>79</v>
      </c>
      <c r="R24" s="112" t="s">
        <v>79</v>
      </c>
      <c r="S24" s="112" t="s">
        <v>79</v>
      </c>
      <c r="T24" s="162"/>
      <c r="U24" s="167"/>
      <c r="V24" s="112" t="s">
        <v>79</v>
      </c>
      <c r="W24" s="112" t="s">
        <v>79</v>
      </c>
      <c r="X24" s="112" t="s">
        <v>79</v>
      </c>
      <c r="Y24" s="112" t="s">
        <v>79</v>
      </c>
      <c r="Z24" s="112" t="s">
        <v>79</v>
      </c>
      <c r="AA24" s="112" t="s">
        <v>79</v>
      </c>
      <c r="AB24" s="112" t="s">
        <v>79</v>
      </c>
      <c r="AC24" s="112" t="s">
        <v>79</v>
      </c>
      <c r="AD24" s="112" t="s">
        <v>79</v>
      </c>
      <c r="AE24" s="167" t="s">
        <v>79</v>
      </c>
      <c r="AF24" s="163" t="s">
        <v>79</v>
      </c>
      <c r="AG24" s="169"/>
      <c r="AH24" s="144"/>
    </row>
  </sheetData>
  <mergeCells count="6">
    <mergeCell ref="A3:A10"/>
    <mergeCell ref="B3:K9"/>
    <mergeCell ref="L3:U9"/>
    <mergeCell ref="V3:AD9"/>
    <mergeCell ref="A1:AC1"/>
    <mergeCell ref="A2:AC2"/>
  </mergeCells>
  <phoneticPr fontId="1" type="noConversion"/>
  <pageMargins left="0.21" right="0.2" top="0.27559055118110237" bottom="0.1574803149606299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Q26"/>
  <sheetViews>
    <sheetView view="pageBreakPreview" workbookViewId="0">
      <selection activeCell="J5" sqref="J5:J19"/>
    </sheetView>
  </sheetViews>
  <sheetFormatPr defaultRowHeight="12.75"/>
  <cols>
    <col min="1" max="1" width="28.7109375" customWidth="1"/>
    <col min="2" max="2" width="8.42578125" customWidth="1"/>
    <col min="3" max="3" width="9.140625" customWidth="1"/>
    <col min="4" max="4" width="7.7109375" customWidth="1"/>
    <col min="5" max="5" width="6.140625" customWidth="1"/>
    <col min="6" max="6" width="8.140625" customWidth="1"/>
    <col min="7" max="7" width="7.28515625" customWidth="1"/>
    <col min="8" max="8" width="5.28515625" customWidth="1"/>
    <col min="9" max="9" width="7.5703125" customWidth="1"/>
    <col min="10" max="10" width="5.7109375" customWidth="1"/>
    <col min="11" max="11" width="4.85546875" customWidth="1"/>
    <col min="12" max="12" width="6.28515625" customWidth="1"/>
    <col min="13" max="13" width="7.42578125" customWidth="1"/>
    <col min="14" max="14" width="6.28515625" customWidth="1"/>
    <col min="15" max="15" width="7.85546875" customWidth="1"/>
    <col min="16" max="16" width="6.28515625" customWidth="1"/>
    <col min="17" max="17" width="7.5703125" customWidth="1"/>
    <col min="18" max="18" width="5.28515625" customWidth="1"/>
  </cols>
  <sheetData>
    <row r="1" spans="1:17" ht="18.75">
      <c r="A1" s="224" t="s">
        <v>117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15.6" customHeight="1">
      <c r="A2" s="226" t="s">
        <v>1</v>
      </c>
      <c r="B2" s="229" t="s">
        <v>42</v>
      </c>
      <c r="C2" s="230"/>
      <c r="D2" s="230"/>
      <c r="E2" s="231"/>
      <c r="F2" s="229" t="s">
        <v>43</v>
      </c>
      <c r="G2" s="230"/>
      <c r="H2" s="230"/>
      <c r="I2" s="231"/>
      <c r="J2" s="229" t="s">
        <v>44</v>
      </c>
      <c r="K2" s="230"/>
      <c r="L2" s="230"/>
      <c r="M2" s="230"/>
      <c r="N2" s="231"/>
      <c r="O2" s="29"/>
      <c r="P2" s="29"/>
      <c r="Q2" s="111"/>
    </row>
    <row r="3" spans="1:17">
      <c r="A3" s="227"/>
      <c r="B3" s="232"/>
      <c r="C3" s="233"/>
      <c r="D3" s="233"/>
      <c r="E3" s="234"/>
      <c r="F3" s="232"/>
      <c r="G3" s="233"/>
      <c r="H3" s="233"/>
      <c r="I3" s="234"/>
      <c r="J3" s="232"/>
      <c r="K3" s="233"/>
      <c r="L3" s="233"/>
      <c r="M3" s="233"/>
      <c r="N3" s="234"/>
      <c r="O3" s="235" t="s">
        <v>102</v>
      </c>
      <c r="P3" s="237" t="s">
        <v>16</v>
      </c>
      <c r="Q3" s="239" t="s">
        <v>33</v>
      </c>
    </row>
    <row r="4" spans="1:17" ht="48" customHeight="1">
      <c r="A4" s="228"/>
      <c r="B4" s="112" t="s">
        <v>13</v>
      </c>
      <c r="C4" s="112" t="s">
        <v>14</v>
      </c>
      <c r="D4" s="112" t="s">
        <v>36</v>
      </c>
      <c r="E4" s="112" t="s">
        <v>33</v>
      </c>
      <c r="F4" s="112" t="s">
        <v>13</v>
      </c>
      <c r="G4" s="112" t="s">
        <v>14</v>
      </c>
      <c r="H4" s="112" t="s">
        <v>36</v>
      </c>
      <c r="I4" s="112" t="s">
        <v>33</v>
      </c>
      <c r="J4" s="112" t="s">
        <v>45</v>
      </c>
      <c r="K4" s="112" t="s">
        <v>90</v>
      </c>
      <c r="L4" s="112" t="s">
        <v>91</v>
      </c>
      <c r="M4" s="112" t="s">
        <v>36</v>
      </c>
      <c r="N4" s="112" t="s">
        <v>33</v>
      </c>
      <c r="O4" s="236"/>
      <c r="P4" s="238"/>
      <c r="Q4" s="240"/>
    </row>
    <row r="5" spans="1:17" ht="19.149999999999999" customHeight="1">
      <c r="A5" s="34" t="s">
        <v>49</v>
      </c>
      <c r="B5" s="125">
        <v>1</v>
      </c>
      <c r="C5" s="125"/>
      <c r="D5" s="125">
        <v>1</v>
      </c>
      <c r="E5" s="128">
        <v>6</v>
      </c>
      <c r="F5" s="125">
        <v>2</v>
      </c>
      <c r="G5" s="125">
        <v>1</v>
      </c>
      <c r="H5" s="105">
        <v>1</v>
      </c>
      <c r="I5" s="125">
        <v>4</v>
      </c>
      <c r="J5" s="204">
        <v>8</v>
      </c>
      <c r="K5" s="129">
        <f>E5+J5</f>
        <v>14</v>
      </c>
      <c r="L5" s="133">
        <v>5</v>
      </c>
      <c r="M5" s="135">
        <v>6</v>
      </c>
      <c r="N5" s="128">
        <v>8</v>
      </c>
      <c r="O5" s="129">
        <f>E5+I5+N5</f>
        <v>18</v>
      </c>
      <c r="P5" s="133">
        <v>5</v>
      </c>
      <c r="Q5" s="135">
        <v>6</v>
      </c>
    </row>
    <row r="6" spans="1:17" ht="19.149999999999999" customHeight="1">
      <c r="A6" s="34" t="s">
        <v>104</v>
      </c>
      <c r="B6" s="125">
        <v>0</v>
      </c>
      <c r="C6" s="125"/>
      <c r="D6" s="125">
        <v>0</v>
      </c>
      <c r="E6" s="128">
        <v>0</v>
      </c>
      <c r="F6" s="125">
        <v>1</v>
      </c>
      <c r="G6" s="125">
        <v>1</v>
      </c>
      <c r="H6" s="105">
        <v>1</v>
      </c>
      <c r="I6" s="125">
        <v>3</v>
      </c>
      <c r="J6" s="204">
        <v>7</v>
      </c>
      <c r="K6" s="129">
        <f t="shared" ref="K6:K18" si="0">E6+J6</f>
        <v>7</v>
      </c>
      <c r="L6" s="133">
        <v>6</v>
      </c>
      <c r="M6" s="135">
        <v>5</v>
      </c>
      <c r="N6" s="128">
        <v>7</v>
      </c>
      <c r="O6" s="129">
        <f t="shared" ref="O6:O10" si="1">E6+I6+N6</f>
        <v>10</v>
      </c>
      <c r="P6" s="133">
        <v>6</v>
      </c>
      <c r="Q6" s="135">
        <v>5</v>
      </c>
    </row>
    <row r="7" spans="1:17" ht="19.149999999999999" customHeight="1">
      <c r="A7" s="34" t="s">
        <v>48</v>
      </c>
      <c r="B7" s="125">
        <v>1</v>
      </c>
      <c r="C7" s="125">
        <v>5</v>
      </c>
      <c r="D7" s="125">
        <v>6</v>
      </c>
      <c r="E7" s="128">
        <v>9</v>
      </c>
      <c r="F7" s="125">
        <v>3</v>
      </c>
      <c r="G7" s="125">
        <v>0</v>
      </c>
      <c r="H7" s="105">
        <v>3</v>
      </c>
      <c r="I7" s="125">
        <v>6</v>
      </c>
      <c r="J7" s="204">
        <v>9</v>
      </c>
      <c r="K7" s="129">
        <f t="shared" si="0"/>
        <v>18</v>
      </c>
      <c r="L7" s="133">
        <v>2</v>
      </c>
      <c r="M7" s="135">
        <v>9</v>
      </c>
      <c r="N7" s="128">
        <v>9</v>
      </c>
      <c r="O7" s="129">
        <f t="shared" si="1"/>
        <v>24</v>
      </c>
      <c r="P7" s="133">
        <v>2</v>
      </c>
      <c r="Q7" s="135">
        <v>9</v>
      </c>
    </row>
    <row r="8" spans="1:17" ht="19.149999999999999" customHeight="1">
      <c r="A8" s="34" t="s">
        <v>50</v>
      </c>
      <c r="B8" s="125">
        <v>1</v>
      </c>
      <c r="C8" s="125"/>
      <c r="D8" s="125">
        <v>1</v>
      </c>
      <c r="E8" s="128">
        <v>6</v>
      </c>
      <c r="F8" s="125">
        <v>2</v>
      </c>
      <c r="G8" s="125">
        <v>3</v>
      </c>
      <c r="H8" s="105">
        <v>1</v>
      </c>
      <c r="I8" s="125">
        <v>6</v>
      </c>
      <c r="J8" s="204">
        <v>9</v>
      </c>
      <c r="K8" s="129">
        <f t="shared" si="0"/>
        <v>15</v>
      </c>
      <c r="L8" s="133">
        <v>4</v>
      </c>
      <c r="M8" s="135">
        <v>7</v>
      </c>
      <c r="N8" s="128">
        <v>9</v>
      </c>
      <c r="O8" s="129">
        <f t="shared" si="1"/>
        <v>21</v>
      </c>
      <c r="P8" s="133">
        <v>3</v>
      </c>
      <c r="Q8" s="135">
        <v>8</v>
      </c>
    </row>
    <row r="9" spans="1:17" ht="19.149999999999999" customHeight="1">
      <c r="A9" s="33" t="s">
        <v>51</v>
      </c>
      <c r="B9" s="125">
        <v>1</v>
      </c>
      <c r="C9" s="125"/>
      <c r="D9" s="125">
        <v>1</v>
      </c>
      <c r="E9" s="128">
        <v>6</v>
      </c>
      <c r="F9" s="125">
        <v>4</v>
      </c>
      <c r="G9" s="125">
        <v>4</v>
      </c>
      <c r="H9" s="105">
        <v>4</v>
      </c>
      <c r="I9" s="125">
        <v>12</v>
      </c>
      <c r="J9" s="204">
        <v>10</v>
      </c>
      <c r="K9" s="129">
        <f t="shared" si="0"/>
        <v>16</v>
      </c>
      <c r="L9" s="133">
        <v>3</v>
      </c>
      <c r="M9" s="135">
        <v>8</v>
      </c>
      <c r="N9" s="128">
        <v>10</v>
      </c>
      <c r="O9" s="129">
        <f t="shared" si="1"/>
        <v>28</v>
      </c>
      <c r="P9" s="133">
        <v>1</v>
      </c>
      <c r="Q9" s="135">
        <v>10</v>
      </c>
    </row>
    <row r="10" spans="1:17" ht="19.149999999999999" customHeight="1">
      <c r="A10" s="34" t="s">
        <v>19</v>
      </c>
      <c r="B10" s="125">
        <v>2</v>
      </c>
      <c r="C10" s="125">
        <v>10</v>
      </c>
      <c r="D10" s="125">
        <v>12</v>
      </c>
      <c r="E10" s="128">
        <v>10</v>
      </c>
      <c r="F10" s="125">
        <v>1</v>
      </c>
      <c r="G10" s="125">
        <v>0</v>
      </c>
      <c r="H10" s="105">
        <v>1</v>
      </c>
      <c r="I10" s="125">
        <v>2</v>
      </c>
      <c r="J10" s="204">
        <v>6</v>
      </c>
      <c r="K10" s="129">
        <f t="shared" si="0"/>
        <v>16</v>
      </c>
      <c r="L10" s="133">
        <v>4</v>
      </c>
      <c r="M10" s="135">
        <v>7</v>
      </c>
      <c r="N10" s="128">
        <v>6</v>
      </c>
      <c r="O10" s="129">
        <f t="shared" si="1"/>
        <v>18</v>
      </c>
      <c r="P10" s="133">
        <v>4</v>
      </c>
      <c r="Q10" s="135">
        <v>7</v>
      </c>
    </row>
    <row r="11" spans="1:17" ht="19.149999999999999" customHeight="1">
      <c r="A11" s="33" t="s">
        <v>37</v>
      </c>
      <c r="B11" s="125">
        <v>0</v>
      </c>
      <c r="C11" s="125"/>
      <c r="D11" s="125">
        <v>0</v>
      </c>
      <c r="E11" s="128">
        <v>0</v>
      </c>
      <c r="F11" s="125">
        <v>0</v>
      </c>
      <c r="G11" s="125">
        <v>0</v>
      </c>
      <c r="H11" s="105">
        <v>0</v>
      </c>
      <c r="I11" s="125">
        <v>0</v>
      </c>
      <c r="J11" s="204"/>
      <c r="K11" s="129">
        <f t="shared" si="0"/>
        <v>0</v>
      </c>
      <c r="L11" s="133"/>
      <c r="M11" s="135"/>
      <c r="N11" s="128"/>
      <c r="O11" s="129">
        <f t="shared" ref="O11:O21" si="2">E11+I11+N11</f>
        <v>0</v>
      </c>
      <c r="P11" s="133"/>
      <c r="Q11" s="135"/>
    </row>
    <row r="12" spans="1:17" ht="19.149999999999999" customHeight="1">
      <c r="A12" s="33" t="s">
        <v>38</v>
      </c>
      <c r="B12" s="125">
        <v>0</v>
      </c>
      <c r="C12" s="125"/>
      <c r="D12" s="125">
        <v>0</v>
      </c>
      <c r="E12" s="128">
        <v>0</v>
      </c>
      <c r="F12" s="125">
        <v>0</v>
      </c>
      <c r="G12" s="125">
        <v>0</v>
      </c>
      <c r="H12" s="105">
        <v>0</v>
      </c>
      <c r="I12" s="125">
        <v>0</v>
      </c>
      <c r="J12" s="204"/>
      <c r="K12" s="129">
        <f t="shared" si="0"/>
        <v>0</v>
      </c>
      <c r="L12" s="133"/>
      <c r="M12" s="135"/>
      <c r="N12" s="128"/>
      <c r="O12" s="129">
        <f t="shared" si="2"/>
        <v>0</v>
      </c>
      <c r="P12" s="133"/>
      <c r="Q12" s="135"/>
    </row>
    <row r="13" spans="1:17" ht="19.149999999999999" customHeight="1">
      <c r="A13" s="34" t="s">
        <v>27</v>
      </c>
      <c r="B13" s="125">
        <v>3</v>
      </c>
      <c r="C13" s="125"/>
      <c r="D13" s="125">
        <v>3</v>
      </c>
      <c r="E13" s="128">
        <v>7</v>
      </c>
      <c r="F13" s="125">
        <v>1</v>
      </c>
      <c r="G13" s="125">
        <v>2</v>
      </c>
      <c r="H13" s="105">
        <v>1</v>
      </c>
      <c r="I13" s="125">
        <v>4</v>
      </c>
      <c r="J13" s="204">
        <v>8</v>
      </c>
      <c r="K13" s="129">
        <f t="shared" si="0"/>
        <v>15</v>
      </c>
      <c r="L13" s="133">
        <v>4</v>
      </c>
      <c r="M13" s="135">
        <v>7</v>
      </c>
      <c r="N13" s="128">
        <v>8</v>
      </c>
      <c r="O13" s="129">
        <f t="shared" si="2"/>
        <v>19</v>
      </c>
      <c r="P13" s="133">
        <v>4</v>
      </c>
      <c r="Q13" s="135">
        <v>7</v>
      </c>
    </row>
    <row r="14" spans="1:17" ht="19.149999999999999" customHeight="1">
      <c r="A14" s="33" t="s">
        <v>39</v>
      </c>
      <c r="B14" s="125">
        <v>0</v>
      </c>
      <c r="C14" s="125"/>
      <c r="D14" s="125">
        <v>0</v>
      </c>
      <c r="E14" s="128">
        <v>0</v>
      </c>
      <c r="F14" s="125">
        <v>0</v>
      </c>
      <c r="G14" s="125">
        <v>0</v>
      </c>
      <c r="H14" s="105">
        <v>0</v>
      </c>
      <c r="I14" s="125">
        <v>0</v>
      </c>
      <c r="J14" s="204"/>
      <c r="K14" s="129">
        <f t="shared" si="0"/>
        <v>0</v>
      </c>
      <c r="L14" s="133"/>
      <c r="M14" s="135"/>
      <c r="N14" s="128"/>
      <c r="O14" s="129">
        <f t="shared" si="2"/>
        <v>0</v>
      </c>
      <c r="P14" s="133"/>
      <c r="Q14" s="135"/>
    </row>
    <row r="15" spans="1:17" ht="19.149999999999999" customHeight="1">
      <c r="A15" s="34" t="s">
        <v>28</v>
      </c>
      <c r="B15" s="125">
        <v>0</v>
      </c>
      <c r="C15" s="125"/>
      <c r="D15" s="125">
        <v>0</v>
      </c>
      <c r="E15" s="128">
        <v>0</v>
      </c>
      <c r="F15" s="125">
        <v>0</v>
      </c>
      <c r="G15" s="125">
        <v>0</v>
      </c>
      <c r="H15" s="105">
        <v>0</v>
      </c>
      <c r="I15" s="125">
        <v>0</v>
      </c>
      <c r="J15" s="204"/>
      <c r="K15" s="129">
        <f t="shared" si="0"/>
        <v>0</v>
      </c>
      <c r="L15" s="133"/>
      <c r="M15" s="135"/>
      <c r="N15" s="128"/>
      <c r="O15" s="129">
        <f t="shared" si="2"/>
        <v>0</v>
      </c>
      <c r="P15" s="133"/>
      <c r="Q15" s="135"/>
    </row>
    <row r="16" spans="1:17" ht="19.149999999999999" customHeight="1">
      <c r="A16" s="34" t="s">
        <v>40</v>
      </c>
      <c r="B16" s="125">
        <v>1</v>
      </c>
      <c r="C16" s="125"/>
      <c r="D16" s="125">
        <v>1</v>
      </c>
      <c r="E16" s="128">
        <v>6</v>
      </c>
      <c r="F16" s="125">
        <v>0</v>
      </c>
      <c r="G16" s="125">
        <v>0</v>
      </c>
      <c r="H16" s="105">
        <v>0</v>
      </c>
      <c r="I16" s="125">
        <v>0</v>
      </c>
      <c r="J16" s="204"/>
      <c r="K16" s="129">
        <f t="shared" si="0"/>
        <v>6</v>
      </c>
      <c r="L16" s="133">
        <v>7</v>
      </c>
      <c r="M16" s="135">
        <v>4</v>
      </c>
      <c r="N16" s="128"/>
      <c r="O16" s="129">
        <f t="shared" si="2"/>
        <v>6</v>
      </c>
      <c r="P16" s="133">
        <v>7</v>
      </c>
      <c r="Q16" s="135">
        <v>4</v>
      </c>
    </row>
    <row r="17" spans="1:17" ht="19.149999999999999" customHeight="1">
      <c r="A17" s="113" t="s">
        <v>52</v>
      </c>
      <c r="B17" s="105">
        <v>0</v>
      </c>
      <c r="C17" s="105"/>
      <c r="D17" s="105">
        <v>0</v>
      </c>
      <c r="E17" s="131">
        <v>0</v>
      </c>
      <c r="F17" s="105">
        <v>0</v>
      </c>
      <c r="G17" s="105">
        <v>0</v>
      </c>
      <c r="H17" s="105">
        <v>0</v>
      </c>
      <c r="I17" s="105">
        <v>0</v>
      </c>
      <c r="J17" s="205"/>
      <c r="K17" s="129">
        <f t="shared" si="0"/>
        <v>0</v>
      </c>
      <c r="L17" s="134"/>
      <c r="M17" s="135"/>
      <c r="N17" s="132"/>
      <c r="O17" s="129">
        <f t="shared" si="2"/>
        <v>0</v>
      </c>
      <c r="P17" s="134"/>
      <c r="Q17" s="135"/>
    </row>
    <row r="18" spans="1:17" ht="19.149999999999999" customHeight="1">
      <c r="A18" s="33" t="s">
        <v>54</v>
      </c>
      <c r="B18" s="125">
        <v>0</v>
      </c>
      <c r="C18" s="125"/>
      <c r="D18" s="125">
        <v>0</v>
      </c>
      <c r="E18" s="128">
        <v>0</v>
      </c>
      <c r="F18" s="125">
        <v>0</v>
      </c>
      <c r="G18" s="125">
        <v>0</v>
      </c>
      <c r="H18" s="105">
        <v>0</v>
      </c>
      <c r="I18" s="125">
        <v>0</v>
      </c>
      <c r="J18" s="204"/>
      <c r="K18" s="129">
        <f t="shared" si="0"/>
        <v>0</v>
      </c>
      <c r="L18" s="133"/>
      <c r="M18" s="135"/>
      <c r="N18" s="128"/>
      <c r="O18" s="129">
        <f t="shared" si="2"/>
        <v>0</v>
      </c>
      <c r="P18" s="133"/>
      <c r="Q18" s="135"/>
    </row>
    <row r="19" spans="1:17" ht="19.149999999999999" customHeight="1">
      <c r="B19" s="127"/>
      <c r="C19" s="127"/>
      <c r="D19" s="127"/>
      <c r="E19" s="128"/>
      <c r="F19" s="127"/>
      <c r="G19" s="127"/>
      <c r="H19" s="137"/>
      <c r="I19" s="127"/>
      <c r="J19" s="204"/>
      <c r="K19" s="129"/>
      <c r="L19" s="126"/>
      <c r="M19" s="130"/>
      <c r="N19" s="128"/>
      <c r="O19" s="129">
        <f t="shared" si="2"/>
        <v>0</v>
      </c>
      <c r="P19" s="126"/>
      <c r="Q19" s="130"/>
    </row>
    <row r="20" spans="1:17" ht="19.149999999999999" customHeight="1">
      <c r="O20" s="129">
        <f t="shared" si="2"/>
        <v>0</v>
      </c>
    </row>
    <row r="21" spans="1:17" ht="19.149999999999999" customHeight="1">
      <c r="A21" s="127" t="s">
        <v>105</v>
      </c>
      <c r="B21" s="127">
        <v>4</v>
      </c>
      <c r="C21" s="127">
        <v>15</v>
      </c>
      <c r="D21" s="127">
        <v>19</v>
      </c>
      <c r="E21" s="128">
        <v>10</v>
      </c>
      <c r="F21" s="127">
        <v>1</v>
      </c>
      <c r="G21" s="127">
        <v>1</v>
      </c>
      <c r="H21" s="137">
        <v>2</v>
      </c>
      <c r="I21" s="127">
        <v>4</v>
      </c>
      <c r="J21" s="128">
        <v>8</v>
      </c>
      <c r="K21" s="129">
        <f t="shared" ref="K21" si="3">E21+J21</f>
        <v>18</v>
      </c>
      <c r="L21" s="126">
        <v>1</v>
      </c>
      <c r="M21" s="130">
        <v>10</v>
      </c>
      <c r="N21" s="128">
        <v>8</v>
      </c>
      <c r="O21" s="129">
        <f t="shared" si="2"/>
        <v>22</v>
      </c>
      <c r="P21" s="126">
        <v>1</v>
      </c>
      <c r="Q21" s="130">
        <v>10</v>
      </c>
    </row>
    <row r="22" spans="1:17" ht="19.149999999999999" customHeight="1"/>
    <row r="23" spans="1:17" ht="19.149999999999999" customHeight="1"/>
    <row r="24" spans="1:17" ht="19.149999999999999" customHeight="1"/>
    <row r="25" spans="1:17" ht="19.149999999999999" customHeight="1"/>
    <row r="26" spans="1:17" ht="19.149999999999999" customHeight="1">
      <c r="Q26" s="9">
        <v>2</v>
      </c>
    </row>
  </sheetData>
  <mergeCells count="8">
    <mergeCell ref="A1:Q1"/>
    <mergeCell ref="A2:A4"/>
    <mergeCell ref="B2:E3"/>
    <mergeCell ref="F2:I3"/>
    <mergeCell ref="J2:N3"/>
    <mergeCell ref="O3:O4"/>
    <mergeCell ref="P3:P4"/>
    <mergeCell ref="Q3:Q4"/>
  </mergeCells>
  <phoneticPr fontId="1" type="noConversion"/>
  <pageMargins left="0.4" right="0.2" top="0.76" bottom="0.16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N22"/>
  <sheetViews>
    <sheetView tabSelected="1" view="pageBreakPreview" workbookViewId="0">
      <selection activeCell="N9" sqref="N9"/>
    </sheetView>
  </sheetViews>
  <sheetFormatPr defaultRowHeight="12.75"/>
  <cols>
    <col min="1" max="1" width="28.7109375" customWidth="1"/>
    <col min="2" max="4" width="5.28515625" customWidth="1"/>
    <col min="5" max="5" width="6.7109375" customWidth="1"/>
    <col min="6" max="8" width="5.28515625" customWidth="1"/>
    <col min="9" max="9" width="6.42578125" customWidth="1"/>
    <col min="10" max="10" width="8.42578125" customWidth="1"/>
    <col min="11" max="11" width="8" customWidth="1"/>
    <col min="12" max="12" width="10" customWidth="1"/>
    <col min="13" max="13" width="9.42578125" customWidth="1"/>
    <col min="14" max="14" width="9.5703125" customWidth="1"/>
  </cols>
  <sheetData>
    <row r="1" spans="1:14" ht="18.75">
      <c r="A1" s="241" t="s">
        <v>116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5.6" customHeight="1">
      <c r="A2" s="242" t="s">
        <v>1</v>
      </c>
      <c r="B2" s="229" t="s">
        <v>34</v>
      </c>
      <c r="C2" s="230"/>
      <c r="D2" s="230"/>
      <c r="E2" s="231"/>
      <c r="F2" s="229" t="s">
        <v>35</v>
      </c>
      <c r="G2" s="230"/>
      <c r="H2" s="230"/>
      <c r="I2" s="231"/>
      <c r="J2" s="229" t="s">
        <v>92</v>
      </c>
      <c r="K2" s="231"/>
      <c r="L2" s="29"/>
      <c r="M2" s="29"/>
      <c r="N2" s="29"/>
    </row>
    <row r="3" spans="1:14">
      <c r="A3" s="243"/>
      <c r="B3" s="232"/>
      <c r="C3" s="233"/>
      <c r="D3" s="233"/>
      <c r="E3" s="234"/>
      <c r="F3" s="232"/>
      <c r="G3" s="233"/>
      <c r="H3" s="233"/>
      <c r="I3" s="234"/>
      <c r="J3" s="232"/>
      <c r="K3" s="234"/>
      <c r="L3" s="245" t="s">
        <v>102</v>
      </c>
      <c r="M3" s="237" t="s">
        <v>16</v>
      </c>
      <c r="N3" s="247" t="s">
        <v>33</v>
      </c>
    </row>
    <row r="4" spans="1:14" ht="51">
      <c r="A4" s="244"/>
      <c r="B4" s="112" t="s">
        <v>13</v>
      </c>
      <c r="C4" s="112" t="s">
        <v>14</v>
      </c>
      <c r="D4" s="112" t="s">
        <v>36</v>
      </c>
      <c r="E4" s="136" t="s">
        <v>33</v>
      </c>
      <c r="F4" s="112" t="s">
        <v>13</v>
      </c>
      <c r="G4" s="112" t="s">
        <v>14</v>
      </c>
      <c r="H4" s="112" t="s">
        <v>36</v>
      </c>
      <c r="I4" s="136" t="s">
        <v>33</v>
      </c>
      <c r="J4" s="112" t="s">
        <v>13</v>
      </c>
      <c r="K4" s="136" t="s">
        <v>33</v>
      </c>
      <c r="L4" s="246"/>
      <c r="M4" s="238"/>
      <c r="N4" s="248"/>
    </row>
    <row r="5" spans="1:14" ht="31.5">
      <c r="A5" s="34" t="s">
        <v>49</v>
      </c>
      <c r="B5" s="112">
        <v>0</v>
      </c>
      <c r="C5" s="112">
        <v>0</v>
      </c>
      <c r="D5" s="112">
        <v>0</v>
      </c>
      <c r="E5" s="138">
        <v>0</v>
      </c>
      <c r="F5" s="112">
        <v>1</v>
      </c>
      <c r="G5" s="112">
        <v>0</v>
      </c>
      <c r="H5" s="112">
        <v>1</v>
      </c>
      <c r="I5" s="138">
        <v>6</v>
      </c>
      <c r="J5" s="112">
        <v>2</v>
      </c>
      <c r="K5" s="138">
        <v>8</v>
      </c>
      <c r="L5" s="139">
        <f>E5+I5+K5</f>
        <v>14</v>
      </c>
      <c r="M5" s="140">
        <v>7</v>
      </c>
      <c r="N5" s="141">
        <v>4</v>
      </c>
    </row>
    <row r="6" spans="1:14" ht="15.75">
      <c r="A6" s="34" t="s">
        <v>104</v>
      </c>
      <c r="B6" s="112">
        <v>1</v>
      </c>
      <c r="C6" s="112">
        <v>0</v>
      </c>
      <c r="D6" s="112">
        <v>1</v>
      </c>
      <c r="E6" s="138">
        <v>8</v>
      </c>
      <c r="F6" s="112">
        <v>3</v>
      </c>
      <c r="G6" s="112">
        <v>0</v>
      </c>
      <c r="H6" s="112">
        <v>3</v>
      </c>
      <c r="I6" s="138">
        <v>8</v>
      </c>
      <c r="J6" s="112">
        <v>1</v>
      </c>
      <c r="K6" s="138">
        <v>7</v>
      </c>
      <c r="L6" s="150">
        <f t="shared" ref="L6:L21" si="0">E6+I6+K6</f>
        <v>23</v>
      </c>
      <c r="M6" s="140">
        <v>2</v>
      </c>
      <c r="N6" s="141">
        <v>9</v>
      </c>
    </row>
    <row r="7" spans="1:14" ht="15.75">
      <c r="A7" s="34" t="s">
        <v>48</v>
      </c>
      <c r="B7" s="112">
        <v>2</v>
      </c>
      <c r="C7" s="112">
        <v>0</v>
      </c>
      <c r="D7" s="112">
        <v>2</v>
      </c>
      <c r="E7" s="138">
        <v>9</v>
      </c>
      <c r="F7" s="112">
        <v>1</v>
      </c>
      <c r="G7" s="112">
        <v>0</v>
      </c>
      <c r="H7" s="112">
        <v>1</v>
      </c>
      <c r="I7" s="138">
        <v>6</v>
      </c>
      <c r="J7" s="112">
        <v>1</v>
      </c>
      <c r="K7" s="138">
        <v>7</v>
      </c>
      <c r="L7" s="139">
        <f t="shared" si="0"/>
        <v>22</v>
      </c>
      <c r="M7" s="140">
        <v>3</v>
      </c>
      <c r="N7" s="141">
        <v>8</v>
      </c>
    </row>
    <row r="8" spans="1:14" ht="15.75">
      <c r="A8" s="34" t="s">
        <v>50</v>
      </c>
      <c r="B8" s="112">
        <v>1</v>
      </c>
      <c r="C8" s="112">
        <v>0</v>
      </c>
      <c r="D8" s="112">
        <v>1</v>
      </c>
      <c r="E8" s="138">
        <v>8</v>
      </c>
      <c r="F8" s="112">
        <v>4</v>
      </c>
      <c r="G8" s="112">
        <v>5</v>
      </c>
      <c r="H8" s="112">
        <v>9</v>
      </c>
      <c r="I8" s="138">
        <v>10</v>
      </c>
      <c r="J8" s="112">
        <v>4</v>
      </c>
      <c r="K8" s="138">
        <v>10</v>
      </c>
      <c r="L8" s="150">
        <f t="shared" si="0"/>
        <v>28</v>
      </c>
      <c r="M8" s="140">
        <v>1</v>
      </c>
      <c r="N8" s="141">
        <v>10</v>
      </c>
    </row>
    <row r="9" spans="1:14" ht="31.5">
      <c r="A9" s="33" t="s">
        <v>51</v>
      </c>
      <c r="B9" s="112">
        <v>0</v>
      </c>
      <c r="C9" s="112">
        <v>0</v>
      </c>
      <c r="D9" s="112">
        <v>0</v>
      </c>
      <c r="E9" s="138">
        <v>0</v>
      </c>
      <c r="F9" s="112">
        <v>2</v>
      </c>
      <c r="G9" s="112">
        <v>0</v>
      </c>
      <c r="H9" s="112">
        <v>2</v>
      </c>
      <c r="I9" s="138">
        <v>7</v>
      </c>
      <c r="J9" s="112">
        <v>2</v>
      </c>
      <c r="K9" s="138">
        <v>8</v>
      </c>
      <c r="L9" s="139">
        <f t="shared" si="0"/>
        <v>15</v>
      </c>
      <c r="M9" s="140">
        <v>6</v>
      </c>
      <c r="N9" s="141">
        <v>5</v>
      </c>
    </row>
    <row r="10" spans="1:14" ht="31.5">
      <c r="A10" s="34" t="s">
        <v>19</v>
      </c>
      <c r="B10" s="112">
        <v>3</v>
      </c>
      <c r="C10" s="112">
        <v>0</v>
      </c>
      <c r="D10" s="112">
        <v>3</v>
      </c>
      <c r="E10" s="138">
        <v>10</v>
      </c>
      <c r="F10" s="112">
        <v>0</v>
      </c>
      <c r="G10" s="112">
        <v>0</v>
      </c>
      <c r="H10" s="112">
        <v>0</v>
      </c>
      <c r="I10" s="138">
        <v>0</v>
      </c>
      <c r="J10" s="112">
        <v>3</v>
      </c>
      <c r="K10" s="138">
        <v>9</v>
      </c>
      <c r="L10" s="139">
        <f t="shared" si="0"/>
        <v>19</v>
      </c>
      <c r="M10" s="140">
        <v>4</v>
      </c>
      <c r="N10" s="141">
        <v>7</v>
      </c>
    </row>
    <row r="11" spans="1:14" ht="15.75">
      <c r="A11" s="33" t="s">
        <v>37</v>
      </c>
      <c r="B11" s="112">
        <v>0</v>
      </c>
      <c r="C11" s="112">
        <v>0</v>
      </c>
      <c r="D11" s="112">
        <v>0</v>
      </c>
      <c r="E11" s="138">
        <v>0</v>
      </c>
      <c r="F11" s="112">
        <v>0</v>
      </c>
      <c r="G11" s="112">
        <v>0</v>
      </c>
      <c r="H11" s="112">
        <v>0</v>
      </c>
      <c r="I11" s="138">
        <v>0</v>
      </c>
      <c r="J11" s="112">
        <v>0</v>
      </c>
      <c r="K11" s="138">
        <v>0</v>
      </c>
      <c r="L11" s="150">
        <f t="shared" ref="L11:L16" si="1">E11+I11+K11</f>
        <v>0</v>
      </c>
      <c r="M11" s="140"/>
      <c r="N11" s="141"/>
    </row>
    <row r="12" spans="1:14" ht="15.75">
      <c r="A12" s="33" t="s">
        <v>38</v>
      </c>
      <c r="B12" s="112">
        <v>0</v>
      </c>
      <c r="C12" s="112">
        <v>0</v>
      </c>
      <c r="D12" s="112">
        <v>0</v>
      </c>
      <c r="E12" s="138">
        <v>0</v>
      </c>
      <c r="F12" s="112">
        <v>0</v>
      </c>
      <c r="G12" s="112">
        <v>0</v>
      </c>
      <c r="H12" s="112">
        <v>0</v>
      </c>
      <c r="I12" s="138">
        <v>0</v>
      </c>
      <c r="J12" s="112">
        <v>0</v>
      </c>
      <c r="K12" s="138">
        <v>0</v>
      </c>
      <c r="L12" s="150">
        <f t="shared" si="1"/>
        <v>0</v>
      </c>
      <c r="M12" s="140"/>
      <c r="N12" s="141"/>
    </row>
    <row r="13" spans="1:14" ht="15.75">
      <c r="A13" s="34" t="s">
        <v>27</v>
      </c>
      <c r="B13" s="112">
        <v>0</v>
      </c>
      <c r="C13" s="112">
        <v>0</v>
      </c>
      <c r="D13" s="112">
        <v>0</v>
      </c>
      <c r="E13" s="138">
        <v>0</v>
      </c>
      <c r="F13" s="112">
        <v>4</v>
      </c>
      <c r="G13" s="112">
        <v>0</v>
      </c>
      <c r="H13" s="112">
        <v>4</v>
      </c>
      <c r="I13" s="138">
        <v>9</v>
      </c>
      <c r="J13" s="112">
        <v>1</v>
      </c>
      <c r="K13" s="138">
        <v>7</v>
      </c>
      <c r="L13" s="139">
        <f t="shared" si="1"/>
        <v>16</v>
      </c>
      <c r="M13" s="140">
        <v>5</v>
      </c>
      <c r="N13" s="141">
        <v>6</v>
      </c>
    </row>
    <row r="14" spans="1:14" ht="15.75">
      <c r="A14" s="33" t="s">
        <v>39</v>
      </c>
      <c r="B14" s="112">
        <v>0</v>
      </c>
      <c r="C14" s="112">
        <v>0</v>
      </c>
      <c r="D14" s="112">
        <v>0</v>
      </c>
      <c r="E14" s="138">
        <v>0</v>
      </c>
      <c r="F14" s="112">
        <v>0</v>
      </c>
      <c r="G14" s="112">
        <v>0</v>
      </c>
      <c r="H14" s="112">
        <v>0</v>
      </c>
      <c r="I14" s="138">
        <v>0</v>
      </c>
      <c r="J14" s="112">
        <v>0</v>
      </c>
      <c r="K14" s="138">
        <v>0</v>
      </c>
      <c r="L14" s="150">
        <f t="shared" si="1"/>
        <v>0</v>
      </c>
      <c r="M14" s="140"/>
      <c r="N14" s="141"/>
    </row>
    <row r="15" spans="1:14" ht="15.75">
      <c r="A15" s="34" t="s">
        <v>28</v>
      </c>
      <c r="B15" s="112">
        <v>0</v>
      </c>
      <c r="C15" s="112">
        <v>0</v>
      </c>
      <c r="D15" s="112">
        <v>0</v>
      </c>
      <c r="E15" s="138">
        <v>0</v>
      </c>
      <c r="F15" s="112">
        <v>0</v>
      </c>
      <c r="G15" s="112">
        <v>0</v>
      </c>
      <c r="H15" s="112">
        <v>0</v>
      </c>
      <c r="I15" s="138">
        <v>0</v>
      </c>
      <c r="J15" s="112">
        <v>1</v>
      </c>
      <c r="K15" s="138">
        <v>7</v>
      </c>
      <c r="L15" s="150">
        <f t="shared" si="1"/>
        <v>7</v>
      </c>
      <c r="M15" s="140">
        <v>8</v>
      </c>
      <c r="N15" s="141">
        <v>3</v>
      </c>
    </row>
    <row r="16" spans="1:14" ht="15.75">
      <c r="A16" s="34" t="s">
        <v>40</v>
      </c>
      <c r="B16" s="112">
        <v>0</v>
      </c>
      <c r="C16" s="112">
        <v>0</v>
      </c>
      <c r="D16" s="112">
        <v>0</v>
      </c>
      <c r="E16" s="138">
        <v>0</v>
      </c>
      <c r="F16" s="112">
        <v>1</v>
      </c>
      <c r="G16" s="112">
        <v>0</v>
      </c>
      <c r="H16" s="112">
        <v>1</v>
      </c>
      <c r="I16" s="138">
        <v>6</v>
      </c>
      <c r="J16" s="112">
        <v>0</v>
      </c>
      <c r="K16" s="138">
        <v>0</v>
      </c>
      <c r="L16" s="150">
        <f t="shared" si="1"/>
        <v>6</v>
      </c>
      <c r="M16" s="140">
        <v>9</v>
      </c>
      <c r="N16" s="141">
        <v>2</v>
      </c>
    </row>
    <row r="17" spans="1:14" ht="25.5">
      <c r="A17" s="113" t="s">
        <v>52</v>
      </c>
      <c r="B17" s="111">
        <v>0</v>
      </c>
      <c r="C17" s="111">
        <v>0</v>
      </c>
      <c r="D17" s="111">
        <v>0</v>
      </c>
      <c r="E17" s="142">
        <v>0</v>
      </c>
      <c r="F17" s="111">
        <v>0</v>
      </c>
      <c r="G17" s="111">
        <v>0</v>
      </c>
      <c r="H17" s="111">
        <v>0</v>
      </c>
      <c r="I17" s="142">
        <v>0</v>
      </c>
      <c r="J17" s="111">
        <v>0</v>
      </c>
      <c r="K17" s="142">
        <v>0</v>
      </c>
      <c r="L17" s="151"/>
      <c r="M17" s="143"/>
      <c r="N17" s="144"/>
    </row>
    <row r="18" spans="1:14" ht="31.5">
      <c r="A18" s="33" t="s">
        <v>54</v>
      </c>
      <c r="B18" s="112">
        <v>0</v>
      </c>
      <c r="C18" s="112">
        <v>0</v>
      </c>
      <c r="D18" s="112">
        <v>0</v>
      </c>
      <c r="E18" s="138">
        <v>0</v>
      </c>
      <c r="F18" s="112">
        <v>0</v>
      </c>
      <c r="G18" s="112">
        <v>0</v>
      </c>
      <c r="H18" s="112">
        <v>0</v>
      </c>
      <c r="I18" s="138">
        <v>0</v>
      </c>
      <c r="J18" s="112">
        <v>0</v>
      </c>
      <c r="K18" s="138">
        <v>0</v>
      </c>
      <c r="L18" s="150">
        <f>E18+I18+K18</f>
        <v>0</v>
      </c>
      <c r="M18" s="140"/>
      <c r="N18" s="145"/>
    </row>
    <row r="19" spans="1:14">
      <c r="B19" s="149"/>
      <c r="C19" s="111"/>
      <c r="D19" s="149"/>
      <c r="E19" s="138"/>
      <c r="F19" s="149"/>
      <c r="G19" s="111"/>
      <c r="H19" s="149"/>
      <c r="I19" s="138"/>
      <c r="J19" s="149"/>
      <c r="K19" s="138"/>
      <c r="L19" s="146"/>
      <c r="M19" s="140"/>
      <c r="N19" s="141"/>
    </row>
    <row r="20" spans="1:14"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7"/>
      <c r="N20" s="148"/>
    </row>
    <row r="21" spans="1:14">
      <c r="A21" s="125" t="s">
        <v>103</v>
      </c>
      <c r="B21" s="149">
        <v>4</v>
      </c>
      <c r="C21" s="111">
        <v>27</v>
      </c>
      <c r="D21" s="149">
        <v>31</v>
      </c>
      <c r="E21" s="138">
        <v>10</v>
      </c>
      <c r="F21" s="149">
        <v>2</v>
      </c>
      <c r="G21" s="111">
        <v>5</v>
      </c>
      <c r="H21" s="149">
        <v>7</v>
      </c>
      <c r="I21" s="138">
        <v>9</v>
      </c>
      <c r="J21" s="149">
        <v>1</v>
      </c>
      <c r="K21" s="138">
        <v>7</v>
      </c>
      <c r="L21" s="139">
        <f t="shared" si="0"/>
        <v>26</v>
      </c>
      <c r="M21" s="140">
        <v>1</v>
      </c>
      <c r="N21" s="141">
        <v>10</v>
      </c>
    </row>
    <row r="22" spans="1:14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</row>
  </sheetData>
  <mergeCells count="8">
    <mergeCell ref="A1:N1"/>
    <mergeCell ref="A2:A4"/>
    <mergeCell ref="B2:E3"/>
    <mergeCell ref="F2:I3"/>
    <mergeCell ref="J2:K3"/>
    <mergeCell ref="L3:L4"/>
    <mergeCell ref="M3:M4"/>
    <mergeCell ref="N3:N4"/>
  </mergeCells>
  <phoneticPr fontId="1" type="noConversion"/>
  <pageMargins left="0.35433070866141736" right="0.15748031496062992" top="0.15748031496062992" bottom="0.98425196850393704" header="1.0236220472440944" footer="0.51181102362204722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61"/>
  </sheetPr>
  <dimension ref="A1:U28"/>
  <sheetViews>
    <sheetView view="pageBreakPreview" workbookViewId="0">
      <selection activeCell="AC15" sqref="AC14:AC15"/>
    </sheetView>
  </sheetViews>
  <sheetFormatPr defaultRowHeight="12.75"/>
  <cols>
    <col min="1" max="1" width="4.85546875" customWidth="1"/>
    <col min="2" max="2" width="20.5703125" customWidth="1"/>
    <col min="3" max="18" width="4.7109375" customWidth="1"/>
    <col min="19" max="19" width="7.7109375" customWidth="1"/>
    <col min="20" max="20" width="9.42578125" customWidth="1"/>
    <col min="21" max="21" width="8.42578125" customWidth="1"/>
    <col min="22" max="22" width="4.5703125" customWidth="1"/>
    <col min="23" max="23" width="6.85546875" customWidth="1"/>
    <col min="24" max="24" width="9.42578125" customWidth="1"/>
  </cols>
  <sheetData>
    <row r="1" spans="1:21">
      <c r="A1" s="263" t="s">
        <v>115</v>
      </c>
      <c r="B1" s="264"/>
      <c r="C1" s="264"/>
      <c r="D1" s="264"/>
      <c r="E1" s="264"/>
      <c r="F1" s="264"/>
      <c r="G1" s="264"/>
      <c r="H1" s="264"/>
      <c r="I1" s="264"/>
      <c r="J1" s="264"/>
      <c r="K1" s="265"/>
      <c r="L1" s="265"/>
      <c r="M1" s="265"/>
      <c r="N1" s="265"/>
      <c r="O1" s="265"/>
      <c r="P1" s="265"/>
      <c r="Q1" s="265"/>
      <c r="R1" s="265"/>
      <c r="S1" s="265"/>
      <c r="T1" s="265"/>
    </row>
    <row r="2" spans="1:2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</row>
    <row r="3" spans="1:2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</row>
    <row r="4" spans="1:21" ht="13.15" customHeight="1">
      <c r="A4" s="267" t="s">
        <v>0</v>
      </c>
      <c r="B4" s="271" t="s">
        <v>21</v>
      </c>
      <c r="C4" s="250" t="s">
        <v>121</v>
      </c>
      <c r="D4" s="273"/>
      <c r="E4" s="273"/>
      <c r="F4" s="251"/>
      <c r="G4" s="250" t="s">
        <v>22</v>
      </c>
      <c r="H4" s="273"/>
      <c r="I4" s="273"/>
      <c r="J4" s="251"/>
      <c r="K4" s="276" t="s">
        <v>97</v>
      </c>
      <c r="L4" s="277"/>
      <c r="M4" s="277"/>
      <c r="N4" s="278"/>
      <c r="O4" s="250" t="s">
        <v>122</v>
      </c>
      <c r="P4" s="273"/>
      <c r="Q4" s="273"/>
      <c r="R4" s="251"/>
      <c r="S4" s="250" t="s">
        <v>23</v>
      </c>
      <c r="T4" s="251"/>
      <c r="U4" s="256" t="s">
        <v>24</v>
      </c>
    </row>
    <row r="5" spans="1:21">
      <c r="A5" s="268"/>
      <c r="B5" s="272"/>
      <c r="C5" s="252"/>
      <c r="D5" s="274"/>
      <c r="E5" s="274"/>
      <c r="F5" s="253"/>
      <c r="G5" s="252"/>
      <c r="H5" s="274"/>
      <c r="I5" s="274"/>
      <c r="J5" s="253"/>
      <c r="K5" s="279"/>
      <c r="L5" s="280"/>
      <c r="M5" s="280"/>
      <c r="N5" s="281"/>
      <c r="O5" s="252"/>
      <c r="P5" s="274"/>
      <c r="Q5" s="274"/>
      <c r="R5" s="253"/>
      <c r="S5" s="252"/>
      <c r="T5" s="253"/>
      <c r="U5" s="257"/>
    </row>
    <row r="6" spans="1:21">
      <c r="A6" s="268"/>
      <c r="B6" s="272"/>
      <c r="C6" s="254"/>
      <c r="D6" s="275"/>
      <c r="E6" s="275"/>
      <c r="F6" s="255"/>
      <c r="G6" s="254"/>
      <c r="H6" s="275"/>
      <c r="I6" s="275"/>
      <c r="J6" s="255"/>
      <c r="K6" s="282"/>
      <c r="L6" s="283"/>
      <c r="M6" s="283"/>
      <c r="N6" s="284"/>
      <c r="O6" s="254"/>
      <c r="P6" s="275"/>
      <c r="Q6" s="275"/>
      <c r="R6" s="255"/>
      <c r="S6" s="254"/>
      <c r="T6" s="255"/>
      <c r="U6" s="257"/>
    </row>
    <row r="7" spans="1:21" ht="13.15" customHeight="1">
      <c r="A7" s="269"/>
      <c r="B7" s="269"/>
      <c r="C7" s="249" t="s">
        <v>25</v>
      </c>
      <c r="D7" s="249" t="s">
        <v>26</v>
      </c>
      <c r="E7" s="249" t="s">
        <v>98</v>
      </c>
      <c r="F7" s="249" t="s">
        <v>87</v>
      </c>
      <c r="G7" s="249" t="s">
        <v>25</v>
      </c>
      <c r="H7" s="249" t="s">
        <v>26</v>
      </c>
      <c r="I7" s="249" t="s">
        <v>98</v>
      </c>
      <c r="J7" s="249" t="s">
        <v>87</v>
      </c>
      <c r="K7" s="249" t="s">
        <v>25</v>
      </c>
      <c r="L7" s="249" t="s">
        <v>26</v>
      </c>
      <c r="M7" s="249" t="s">
        <v>98</v>
      </c>
      <c r="N7" s="249" t="s">
        <v>87</v>
      </c>
      <c r="O7" s="256" t="s">
        <v>88</v>
      </c>
      <c r="P7" s="249" t="s">
        <v>89</v>
      </c>
      <c r="Q7" s="249" t="s">
        <v>98</v>
      </c>
      <c r="R7" s="256" t="s">
        <v>87</v>
      </c>
      <c r="S7" s="261" t="s">
        <v>99</v>
      </c>
      <c r="T7" s="260" t="s">
        <v>16</v>
      </c>
      <c r="U7" s="258"/>
    </row>
    <row r="8" spans="1:21">
      <c r="A8" s="270"/>
      <c r="B8" s="270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62"/>
      <c r="P8" s="249"/>
      <c r="Q8" s="249"/>
      <c r="R8" s="262"/>
      <c r="S8" s="261"/>
      <c r="T8" s="260"/>
      <c r="U8" s="259"/>
    </row>
    <row r="9" spans="1:21" ht="25.5">
      <c r="A9" s="114">
        <v>1</v>
      </c>
      <c r="B9" s="113" t="s">
        <v>49</v>
      </c>
      <c r="C9" s="114">
        <v>2</v>
      </c>
      <c r="D9" s="114">
        <v>0</v>
      </c>
      <c r="E9" s="114">
        <v>6</v>
      </c>
      <c r="F9" s="197">
        <v>9</v>
      </c>
      <c r="G9" s="89">
        <v>0</v>
      </c>
      <c r="H9" s="89">
        <v>0</v>
      </c>
      <c r="I9" s="89">
        <v>0</v>
      </c>
      <c r="J9" s="199">
        <v>0</v>
      </c>
      <c r="K9" s="89">
        <v>0</v>
      </c>
      <c r="L9" s="89">
        <v>0</v>
      </c>
      <c r="M9" s="206">
        <v>1</v>
      </c>
      <c r="N9" s="199">
        <v>5</v>
      </c>
      <c r="O9" s="89">
        <v>3</v>
      </c>
      <c r="P9" s="89">
        <v>0</v>
      </c>
      <c r="Q9" s="89">
        <v>9</v>
      </c>
      <c r="R9" s="89">
        <v>10</v>
      </c>
      <c r="S9" s="90">
        <f>F9+J9+N9+R9</f>
        <v>24</v>
      </c>
      <c r="T9" s="122">
        <v>4</v>
      </c>
      <c r="U9" s="123">
        <v>7</v>
      </c>
    </row>
    <row r="10" spans="1:21">
      <c r="A10" s="114">
        <v>2</v>
      </c>
      <c r="B10" s="113" t="s">
        <v>100</v>
      </c>
      <c r="C10" s="114">
        <v>2</v>
      </c>
      <c r="D10" s="114">
        <v>0</v>
      </c>
      <c r="E10" s="114">
        <v>6</v>
      </c>
      <c r="F10" s="197">
        <v>9</v>
      </c>
      <c r="G10" s="89">
        <v>2</v>
      </c>
      <c r="H10" s="89">
        <v>0</v>
      </c>
      <c r="I10" s="89">
        <v>6</v>
      </c>
      <c r="J10" s="199">
        <v>8</v>
      </c>
      <c r="K10" s="89">
        <v>0</v>
      </c>
      <c r="L10" s="89">
        <v>0</v>
      </c>
      <c r="M10" s="89">
        <v>0</v>
      </c>
      <c r="N10" s="199">
        <v>0</v>
      </c>
      <c r="O10" s="89">
        <v>0</v>
      </c>
      <c r="P10" s="89">
        <v>0</v>
      </c>
      <c r="Q10" s="89">
        <v>0</v>
      </c>
      <c r="R10" s="89">
        <v>0</v>
      </c>
      <c r="S10" s="90">
        <f t="shared" ref="S10:S24" si="0">F10+J10+N10+R10</f>
        <v>17</v>
      </c>
      <c r="T10" s="91">
        <v>6</v>
      </c>
      <c r="U10" s="89">
        <v>5</v>
      </c>
    </row>
    <row r="11" spans="1:21">
      <c r="A11" s="114">
        <v>3</v>
      </c>
      <c r="B11" s="113" t="s">
        <v>58</v>
      </c>
      <c r="C11" s="114">
        <v>2</v>
      </c>
      <c r="D11" s="114">
        <v>0</v>
      </c>
      <c r="E11" s="114">
        <v>6</v>
      </c>
      <c r="F11" s="197">
        <v>9</v>
      </c>
      <c r="G11" s="89">
        <v>1</v>
      </c>
      <c r="H11" s="89">
        <v>0</v>
      </c>
      <c r="I11" s="89">
        <v>3</v>
      </c>
      <c r="J11" s="199">
        <v>7</v>
      </c>
      <c r="K11" s="89">
        <v>5</v>
      </c>
      <c r="L11" s="89">
        <v>0</v>
      </c>
      <c r="M11" s="89">
        <v>13</v>
      </c>
      <c r="N11" s="199">
        <v>8</v>
      </c>
      <c r="O11" s="89">
        <v>0</v>
      </c>
      <c r="P11" s="89">
        <v>0</v>
      </c>
      <c r="Q11" s="89">
        <v>0</v>
      </c>
      <c r="R11" s="89">
        <v>0</v>
      </c>
      <c r="S11" s="90">
        <f t="shared" si="0"/>
        <v>24</v>
      </c>
      <c r="T11" s="91">
        <v>4</v>
      </c>
      <c r="U11" s="89">
        <v>7</v>
      </c>
    </row>
    <row r="12" spans="1:21" ht="15.75">
      <c r="A12" s="114">
        <v>4</v>
      </c>
      <c r="B12" s="113" t="s">
        <v>50</v>
      </c>
      <c r="C12" s="114">
        <v>2</v>
      </c>
      <c r="D12" s="114">
        <v>0</v>
      </c>
      <c r="E12" s="114">
        <v>6</v>
      </c>
      <c r="F12" s="197">
        <v>9</v>
      </c>
      <c r="G12" s="89">
        <v>2</v>
      </c>
      <c r="H12" s="89">
        <v>0</v>
      </c>
      <c r="I12" s="89">
        <v>6</v>
      </c>
      <c r="J12" s="199">
        <v>8</v>
      </c>
      <c r="K12" s="89">
        <v>7</v>
      </c>
      <c r="L12" s="89">
        <v>0</v>
      </c>
      <c r="M12" s="89">
        <v>24</v>
      </c>
      <c r="N12" s="199">
        <v>10</v>
      </c>
      <c r="O12" s="89">
        <v>2</v>
      </c>
      <c r="P12" s="89">
        <v>0</v>
      </c>
      <c r="Q12" s="89">
        <v>6</v>
      </c>
      <c r="R12" s="89">
        <v>9</v>
      </c>
      <c r="S12" s="90">
        <f t="shared" si="0"/>
        <v>36</v>
      </c>
      <c r="T12" s="122">
        <v>1</v>
      </c>
      <c r="U12" s="123">
        <v>10</v>
      </c>
    </row>
    <row r="13" spans="1:21" ht="25.5">
      <c r="A13" s="114">
        <v>5</v>
      </c>
      <c r="B13" s="113" t="s">
        <v>51</v>
      </c>
      <c r="C13" s="114">
        <v>3</v>
      </c>
      <c r="D13" s="114">
        <v>0</v>
      </c>
      <c r="E13" s="114">
        <v>9</v>
      </c>
      <c r="F13" s="197">
        <v>10</v>
      </c>
      <c r="G13" s="89">
        <v>3</v>
      </c>
      <c r="H13" s="89">
        <v>0</v>
      </c>
      <c r="I13" s="89">
        <v>9</v>
      </c>
      <c r="J13" s="199">
        <v>9</v>
      </c>
      <c r="K13" s="89">
        <v>6</v>
      </c>
      <c r="L13" s="89">
        <v>0</v>
      </c>
      <c r="M13" s="89">
        <v>18</v>
      </c>
      <c r="N13" s="199">
        <v>9</v>
      </c>
      <c r="O13" s="89">
        <v>0</v>
      </c>
      <c r="P13" s="89">
        <v>0</v>
      </c>
      <c r="Q13" s="89">
        <v>0</v>
      </c>
      <c r="R13" s="89">
        <v>0</v>
      </c>
      <c r="S13" s="90">
        <f t="shared" si="0"/>
        <v>28</v>
      </c>
      <c r="T13" s="122">
        <v>3</v>
      </c>
      <c r="U13" s="123">
        <v>8</v>
      </c>
    </row>
    <row r="14" spans="1:21" ht="25.5">
      <c r="A14" s="114">
        <v>6</v>
      </c>
      <c r="B14" s="113" t="s">
        <v>19</v>
      </c>
      <c r="C14" s="114">
        <v>0</v>
      </c>
      <c r="D14" s="114">
        <v>0</v>
      </c>
      <c r="E14" s="114">
        <v>0</v>
      </c>
      <c r="F14" s="197">
        <v>0</v>
      </c>
      <c r="G14" s="89">
        <v>4</v>
      </c>
      <c r="H14" s="89">
        <v>0</v>
      </c>
      <c r="I14" s="89">
        <v>12</v>
      </c>
      <c r="J14" s="199">
        <v>10</v>
      </c>
      <c r="K14" s="89">
        <v>1</v>
      </c>
      <c r="L14" s="89">
        <v>0</v>
      </c>
      <c r="M14" s="89">
        <v>4</v>
      </c>
      <c r="N14" s="199">
        <v>6</v>
      </c>
      <c r="O14" s="89">
        <v>0</v>
      </c>
      <c r="P14" s="89">
        <v>0</v>
      </c>
      <c r="Q14" s="89">
        <v>0</v>
      </c>
      <c r="R14" s="89">
        <v>0</v>
      </c>
      <c r="S14" s="90">
        <f t="shared" si="0"/>
        <v>16</v>
      </c>
      <c r="T14" s="91">
        <v>7</v>
      </c>
      <c r="U14" s="89">
        <v>4</v>
      </c>
    </row>
    <row r="15" spans="1:21" ht="25.5">
      <c r="A15" s="114">
        <v>7</v>
      </c>
      <c r="B15" s="113" t="s">
        <v>101</v>
      </c>
      <c r="C15" s="114">
        <v>1</v>
      </c>
      <c r="D15" s="114">
        <v>0</v>
      </c>
      <c r="E15" s="114">
        <v>3</v>
      </c>
      <c r="F15" s="197">
        <v>8</v>
      </c>
      <c r="G15" s="89">
        <v>1</v>
      </c>
      <c r="H15" s="89">
        <v>0</v>
      </c>
      <c r="I15" s="89">
        <v>3</v>
      </c>
      <c r="J15" s="199">
        <v>7</v>
      </c>
      <c r="K15" s="89">
        <v>0</v>
      </c>
      <c r="L15" s="89">
        <v>0</v>
      </c>
      <c r="M15" s="89">
        <v>1</v>
      </c>
      <c r="N15" s="199">
        <v>5</v>
      </c>
      <c r="O15" s="89">
        <v>0</v>
      </c>
      <c r="P15" s="89">
        <v>0</v>
      </c>
      <c r="Q15" s="89">
        <v>0</v>
      </c>
      <c r="R15" s="89">
        <v>0</v>
      </c>
      <c r="S15" s="90">
        <f t="shared" si="0"/>
        <v>20</v>
      </c>
      <c r="T15" s="91">
        <v>5</v>
      </c>
      <c r="U15" s="89">
        <v>6</v>
      </c>
    </row>
    <row r="16" spans="1:21">
      <c r="A16" s="114">
        <v>8</v>
      </c>
      <c r="B16" s="113" t="s">
        <v>59</v>
      </c>
      <c r="C16" s="114">
        <v>1</v>
      </c>
      <c r="D16" s="114">
        <v>0</v>
      </c>
      <c r="E16" s="114">
        <v>3</v>
      </c>
      <c r="F16" s="197">
        <v>8</v>
      </c>
      <c r="G16" s="89">
        <v>1</v>
      </c>
      <c r="H16" s="89">
        <v>0</v>
      </c>
      <c r="I16" s="89">
        <v>3</v>
      </c>
      <c r="J16" s="199">
        <v>7</v>
      </c>
      <c r="K16" s="89">
        <v>0</v>
      </c>
      <c r="L16" s="89">
        <v>0</v>
      </c>
      <c r="M16" s="89">
        <v>0</v>
      </c>
      <c r="N16" s="199">
        <v>0</v>
      </c>
      <c r="O16" s="89">
        <v>0</v>
      </c>
      <c r="P16" s="89">
        <v>0</v>
      </c>
      <c r="Q16" s="89">
        <v>0</v>
      </c>
      <c r="R16" s="89">
        <v>0</v>
      </c>
      <c r="S16" s="90">
        <f t="shared" si="0"/>
        <v>15</v>
      </c>
      <c r="T16" s="91">
        <v>8</v>
      </c>
      <c r="U16" s="89">
        <v>3</v>
      </c>
    </row>
    <row r="17" spans="1:21" ht="15.75">
      <c r="A17" s="114">
        <v>9</v>
      </c>
      <c r="B17" s="113" t="s">
        <v>27</v>
      </c>
      <c r="C17" s="114">
        <v>2</v>
      </c>
      <c r="D17" s="114">
        <v>0</v>
      </c>
      <c r="E17" s="114">
        <v>6</v>
      </c>
      <c r="F17" s="197">
        <v>9</v>
      </c>
      <c r="G17" s="89">
        <v>2</v>
      </c>
      <c r="H17" s="89">
        <v>0</v>
      </c>
      <c r="I17" s="89">
        <v>6</v>
      </c>
      <c r="J17" s="199">
        <v>8</v>
      </c>
      <c r="K17" s="89">
        <v>4</v>
      </c>
      <c r="L17" s="89">
        <v>0</v>
      </c>
      <c r="M17" s="89">
        <v>11</v>
      </c>
      <c r="N17" s="199">
        <v>7</v>
      </c>
      <c r="O17" s="89">
        <v>1</v>
      </c>
      <c r="P17" s="89">
        <v>0</v>
      </c>
      <c r="Q17" s="89">
        <v>3</v>
      </c>
      <c r="R17" s="89">
        <v>8</v>
      </c>
      <c r="S17" s="90">
        <f t="shared" si="0"/>
        <v>32</v>
      </c>
      <c r="T17" s="122">
        <v>2</v>
      </c>
      <c r="U17" s="123">
        <v>9</v>
      </c>
    </row>
    <row r="18" spans="1:21">
      <c r="A18" s="114">
        <v>10</v>
      </c>
      <c r="B18" s="113" t="s">
        <v>60</v>
      </c>
      <c r="C18" s="114">
        <v>0</v>
      </c>
      <c r="D18" s="114">
        <v>0</v>
      </c>
      <c r="E18" s="114">
        <v>0</v>
      </c>
      <c r="F18" s="197">
        <v>0</v>
      </c>
      <c r="G18" s="89">
        <v>0</v>
      </c>
      <c r="H18" s="89">
        <v>0</v>
      </c>
      <c r="I18" s="89">
        <v>0</v>
      </c>
      <c r="J18" s="199">
        <v>0</v>
      </c>
      <c r="K18" s="89">
        <v>0</v>
      </c>
      <c r="L18" s="89">
        <v>0</v>
      </c>
      <c r="M18" s="89">
        <v>0</v>
      </c>
      <c r="N18" s="199">
        <v>0</v>
      </c>
      <c r="O18" s="89">
        <v>0</v>
      </c>
      <c r="P18" s="89">
        <v>0</v>
      </c>
      <c r="Q18" s="89">
        <v>0</v>
      </c>
      <c r="R18" s="89">
        <v>0</v>
      </c>
      <c r="S18" s="90">
        <f t="shared" si="0"/>
        <v>0</v>
      </c>
      <c r="T18" s="91"/>
      <c r="U18" s="89"/>
    </row>
    <row r="19" spans="1:21" ht="25.5">
      <c r="A19" s="114">
        <v>11</v>
      </c>
      <c r="B19" s="113" t="s">
        <v>28</v>
      </c>
      <c r="C19" s="114">
        <v>1</v>
      </c>
      <c r="D19" s="114">
        <v>0</v>
      </c>
      <c r="E19" s="114">
        <v>3</v>
      </c>
      <c r="F19" s="197">
        <v>8</v>
      </c>
      <c r="G19" s="89">
        <v>3</v>
      </c>
      <c r="H19" s="89">
        <v>0</v>
      </c>
      <c r="I19" s="89">
        <v>9</v>
      </c>
      <c r="J19" s="199">
        <v>9</v>
      </c>
      <c r="K19" s="89">
        <v>0</v>
      </c>
      <c r="L19" s="89">
        <v>0</v>
      </c>
      <c r="M19" s="89">
        <v>0</v>
      </c>
      <c r="N19" s="199">
        <v>0</v>
      </c>
      <c r="O19" s="89">
        <v>0</v>
      </c>
      <c r="P19" s="89">
        <v>0</v>
      </c>
      <c r="Q19" s="89">
        <v>0</v>
      </c>
      <c r="R19" s="89">
        <v>0</v>
      </c>
      <c r="S19" s="90">
        <f t="shared" si="0"/>
        <v>17</v>
      </c>
      <c r="T19" s="91">
        <v>6</v>
      </c>
      <c r="U19" s="89">
        <v>5</v>
      </c>
    </row>
    <row r="20" spans="1:21">
      <c r="A20" s="114">
        <v>12</v>
      </c>
      <c r="B20" s="113" t="s">
        <v>61</v>
      </c>
      <c r="C20" s="114">
        <v>0</v>
      </c>
      <c r="D20" s="114">
        <v>0</v>
      </c>
      <c r="E20" s="114">
        <v>0</v>
      </c>
      <c r="F20" s="197">
        <v>0</v>
      </c>
      <c r="G20" s="89">
        <v>2</v>
      </c>
      <c r="H20" s="89">
        <v>0</v>
      </c>
      <c r="I20" s="89">
        <v>6</v>
      </c>
      <c r="J20" s="199">
        <v>8</v>
      </c>
      <c r="K20" s="89">
        <v>0</v>
      </c>
      <c r="L20" s="89">
        <v>0</v>
      </c>
      <c r="M20" s="89">
        <v>1</v>
      </c>
      <c r="N20" s="199">
        <v>5</v>
      </c>
      <c r="O20" s="89">
        <v>0</v>
      </c>
      <c r="P20" s="89">
        <v>0</v>
      </c>
      <c r="Q20" s="89">
        <v>0</v>
      </c>
      <c r="R20" s="89">
        <v>0</v>
      </c>
      <c r="S20" s="90">
        <f t="shared" si="0"/>
        <v>13</v>
      </c>
      <c r="T20" s="91">
        <v>9</v>
      </c>
      <c r="U20" s="89">
        <v>2</v>
      </c>
    </row>
    <row r="21" spans="1:21">
      <c r="A21" s="114">
        <v>13</v>
      </c>
      <c r="B21" s="124" t="s">
        <v>62</v>
      </c>
      <c r="C21" s="185">
        <v>0</v>
      </c>
      <c r="D21" s="185">
        <v>0</v>
      </c>
      <c r="E21" s="185">
        <v>0</v>
      </c>
      <c r="F21" s="198">
        <v>0</v>
      </c>
      <c r="G21" s="186">
        <v>0</v>
      </c>
      <c r="H21" s="186">
        <v>0</v>
      </c>
      <c r="I21" s="186">
        <v>0</v>
      </c>
      <c r="J21" s="200">
        <v>0</v>
      </c>
      <c r="K21" s="186">
        <v>0</v>
      </c>
      <c r="L21" s="186">
        <v>0</v>
      </c>
      <c r="M21" s="186">
        <v>0</v>
      </c>
      <c r="N21" s="200">
        <v>0</v>
      </c>
      <c r="O21" s="186">
        <v>0</v>
      </c>
      <c r="P21" s="186">
        <v>0</v>
      </c>
      <c r="Q21" s="186">
        <v>0</v>
      </c>
      <c r="R21" s="186">
        <v>0</v>
      </c>
      <c r="S21" s="90">
        <f t="shared" si="0"/>
        <v>0</v>
      </c>
    </row>
    <row r="22" spans="1:21">
      <c r="A22" s="114">
        <v>14</v>
      </c>
      <c r="B22" s="113" t="s">
        <v>29</v>
      </c>
      <c r="C22" s="114">
        <v>0</v>
      </c>
      <c r="D22" s="114">
        <v>0</v>
      </c>
      <c r="E22" s="114">
        <v>0</v>
      </c>
      <c r="F22" s="197">
        <v>0</v>
      </c>
      <c r="G22" s="89">
        <v>3</v>
      </c>
      <c r="H22" s="89">
        <v>0</v>
      </c>
      <c r="I22" s="89">
        <v>9</v>
      </c>
      <c r="J22" s="199">
        <v>9</v>
      </c>
      <c r="K22" s="89">
        <v>0</v>
      </c>
      <c r="L22" s="89">
        <v>0</v>
      </c>
      <c r="M22" s="89">
        <v>0</v>
      </c>
      <c r="N22" s="199">
        <v>0</v>
      </c>
      <c r="O22" s="89">
        <v>0</v>
      </c>
      <c r="P22" s="89">
        <v>0</v>
      </c>
      <c r="Q22" s="89">
        <v>0</v>
      </c>
      <c r="R22" s="89">
        <v>0</v>
      </c>
      <c r="S22" s="90">
        <f t="shared" si="0"/>
        <v>9</v>
      </c>
      <c r="T22" s="91">
        <v>10</v>
      </c>
      <c r="U22" s="89">
        <v>1</v>
      </c>
    </row>
    <row r="23" spans="1:21" ht="25.5">
      <c r="A23" s="114">
        <v>14</v>
      </c>
      <c r="B23" s="113" t="s">
        <v>63</v>
      </c>
      <c r="C23" s="114">
        <v>10</v>
      </c>
      <c r="D23" s="114">
        <v>0</v>
      </c>
      <c r="E23" s="114">
        <v>30</v>
      </c>
      <c r="F23" s="197">
        <v>10</v>
      </c>
      <c r="G23" s="89">
        <v>23</v>
      </c>
      <c r="H23" s="89">
        <v>0</v>
      </c>
      <c r="I23" s="89">
        <v>69</v>
      </c>
      <c r="J23" s="199">
        <v>10</v>
      </c>
      <c r="K23" s="89">
        <v>11</v>
      </c>
      <c r="L23" s="89">
        <v>0</v>
      </c>
      <c r="M23" s="89">
        <v>36</v>
      </c>
      <c r="N23" s="199">
        <v>10</v>
      </c>
      <c r="O23" s="89">
        <v>0</v>
      </c>
      <c r="P23" s="89">
        <v>0</v>
      </c>
      <c r="Q23" s="89">
        <v>0</v>
      </c>
      <c r="R23" s="89">
        <v>0</v>
      </c>
      <c r="S23" s="90">
        <f t="shared" si="0"/>
        <v>30</v>
      </c>
      <c r="T23" s="91">
        <v>1</v>
      </c>
      <c r="U23" s="89">
        <v>10</v>
      </c>
    </row>
    <row r="24" spans="1:21">
      <c r="A24" s="114">
        <v>15</v>
      </c>
      <c r="B24" s="113" t="s">
        <v>64</v>
      </c>
      <c r="C24" s="89">
        <v>3</v>
      </c>
      <c r="D24" s="89">
        <v>0</v>
      </c>
      <c r="E24" s="89">
        <v>9</v>
      </c>
      <c r="F24" s="199">
        <v>9</v>
      </c>
      <c r="G24" s="89">
        <v>4</v>
      </c>
      <c r="H24" s="89">
        <v>0</v>
      </c>
      <c r="I24" s="89">
        <v>12</v>
      </c>
      <c r="J24" s="199">
        <v>9</v>
      </c>
      <c r="K24" s="89">
        <v>0</v>
      </c>
      <c r="L24" s="89">
        <v>0</v>
      </c>
      <c r="M24" s="89">
        <v>0</v>
      </c>
      <c r="N24" s="199">
        <v>0</v>
      </c>
      <c r="O24" s="89">
        <v>0</v>
      </c>
      <c r="P24" s="89">
        <v>0</v>
      </c>
      <c r="Q24" s="89">
        <v>0</v>
      </c>
      <c r="R24" s="89">
        <v>0</v>
      </c>
      <c r="S24" s="90">
        <f t="shared" si="0"/>
        <v>18</v>
      </c>
      <c r="T24" s="91">
        <v>2</v>
      </c>
      <c r="U24" s="89">
        <v>9</v>
      </c>
    </row>
    <row r="25" spans="1:21">
      <c r="A25" s="88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120"/>
      <c r="T25" s="121"/>
    </row>
    <row r="26" spans="1:21" ht="26.25">
      <c r="A26" s="93"/>
      <c r="B26" s="94"/>
      <c r="C26" s="95"/>
      <c r="D26" s="95"/>
      <c r="E26" s="95"/>
      <c r="F26" s="95"/>
      <c r="G26" s="94"/>
      <c r="H26" s="94"/>
      <c r="I26" s="94"/>
      <c r="J26" s="94"/>
      <c r="K26" s="94"/>
      <c r="L26" s="94"/>
      <c r="M26" s="94"/>
      <c r="N26" s="94"/>
      <c r="O26" s="94"/>
      <c r="P26" s="96"/>
      <c r="Q26" s="96"/>
      <c r="R26" s="96"/>
    </row>
    <row r="27" spans="1:21" ht="26.25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9"/>
      <c r="L27" s="99"/>
      <c r="M27" s="99"/>
      <c r="N27" s="99"/>
      <c r="O27" s="99"/>
      <c r="P27" s="100"/>
      <c r="Q27" s="100"/>
      <c r="R27" s="100"/>
    </row>
    <row r="28" spans="1:21" ht="26.25">
      <c r="A28" s="97"/>
      <c r="B28" s="98"/>
      <c r="C28" s="101"/>
      <c r="D28" s="102"/>
      <c r="E28" s="103"/>
      <c r="F28" s="103"/>
      <c r="G28" s="103"/>
      <c r="H28" s="103"/>
      <c r="I28" s="103"/>
      <c r="J28" s="103"/>
      <c r="K28" s="104"/>
      <c r="L28" s="104"/>
      <c r="M28" s="99"/>
      <c r="N28" s="99"/>
      <c r="O28" s="99"/>
      <c r="P28" s="100"/>
      <c r="Q28" s="100"/>
      <c r="R28" s="100"/>
    </row>
  </sheetData>
  <mergeCells count="27">
    <mergeCell ref="A1:T3"/>
    <mergeCell ref="A4:A8"/>
    <mergeCell ref="B4:B8"/>
    <mergeCell ref="C4:F6"/>
    <mergeCell ref="G4:J6"/>
    <mergeCell ref="K4:N6"/>
    <mergeCell ref="O4:R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S4:T6"/>
    <mergeCell ref="U4:U8"/>
    <mergeCell ref="T7:T8"/>
    <mergeCell ref="N7:N8"/>
    <mergeCell ref="S7:S8"/>
    <mergeCell ref="O7:O8"/>
    <mergeCell ref="P7:P8"/>
    <mergeCell ref="Q7:Q8"/>
    <mergeCell ref="R7:R8"/>
  </mergeCells>
  <phoneticPr fontId="1" type="noConversion"/>
  <pageMargins left="0.19685039370078741" right="0.2" top="0.31496062992125984" bottom="0.15748031496062992" header="0.51181102362204722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1:S25"/>
  <sheetViews>
    <sheetView view="pageBreakPreview" workbookViewId="0">
      <selection activeCell="P4" sqref="P4:Q4"/>
    </sheetView>
  </sheetViews>
  <sheetFormatPr defaultRowHeight="12.75"/>
  <cols>
    <col min="1" max="1" width="22.5703125" customWidth="1"/>
    <col min="2" max="12" width="6.7109375" customWidth="1"/>
    <col min="13" max="13" width="6.28515625" customWidth="1"/>
    <col min="14" max="14" width="6" customWidth="1"/>
    <col min="15" max="19" width="6.7109375" customWidth="1"/>
    <col min="20" max="20" width="5.5703125" customWidth="1"/>
  </cols>
  <sheetData>
    <row r="1" spans="1:19" ht="18.75">
      <c r="A1" s="84"/>
    </row>
    <row r="2" spans="1:19" ht="17.25">
      <c r="A2" s="287" t="s">
        <v>114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</row>
    <row r="3" spans="1:19" ht="16.5">
      <c r="A3" s="85"/>
    </row>
    <row r="4" spans="1:19" ht="66" customHeight="1">
      <c r="A4" s="113" t="s">
        <v>93</v>
      </c>
      <c r="B4" s="285" t="s">
        <v>80</v>
      </c>
      <c r="C4" s="286"/>
      <c r="D4" s="285" t="s">
        <v>81</v>
      </c>
      <c r="E4" s="288"/>
      <c r="F4" s="285" t="s">
        <v>80</v>
      </c>
      <c r="G4" s="288"/>
      <c r="H4" s="285" t="s">
        <v>81</v>
      </c>
      <c r="I4" s="288"/>
      <c r="J4" s="229" t="s">
        <v>30</v>
      </c>
      <c r="K4" s="231"/>
      <c r="L4" s="229" t="s">
        <v>82</v>
      </c>
      <c r="M4" s="231"/>
      <c r="N4" s="289" t="s">
        <v>128</v>
      </c>
      <c r="O4" s="290"/>
      <c r="P4" s="229" t="s">
        <v>31</v>
      </c>
      <c r="Q4" s="231"/>
      <c r="R4" s="242" t="s">
        <v>32</v>
      </c>
      <c r="S4" s="242" t="s">
        <v>83</v>
      </c>
    </row>
    <row r="5" spans="1:19" ht="54.75" customHeight="1">
      <c r="A5" s="115"/>
      <c r="B5" s="115" t="s">
        <v>94</v>
      </c>
      <c r="C5" s="115" t="s">
        <v>33</v>
      </c>
      <c r="D5" s="115" t="s">
        <v>94</v>
      </c>
      <c r="E5" s="115" t="s">
        <v>33</v>
      </c>
      <c r="F5" s="115" t="s">
        <v>94</v>
      </c>
      <c r="G5" s="115" t="s">
        <v>33</v>
      </c>
      <c r="H5" s="113" t="s">
        <v>94</v>
      </c>
      <c r="I5" s="115" t="s">
        <v>33</v>
      </c>
      <c r="J5" s="115" t="s">
        <v>94</v>
      </c>
      <c r="K5" s="113" t="s">
        <v>83</v>
      </c>
      <c r="L5" s="115" t="s">
        <v>94</v>
      </c>
      <c r="M5" s="115" t="s">
        <v>33</v>
      </c>
      <c r="N5" s="115" t="s">
        <v>94</v>
      </c>
      <c r="O5" s="115" t="s">
        <v>33</v>
      </c>
      <c r="P5" s="113" t="s">
        <v>95</v>
      </c>
      <c r="Q5" s="115" t="s">
        <v>33</v>
      </c>
      <c r="R5" s="244"/>
      <c r="S5" s="244"/>
    </row>
    <row r="6" spans="1:19" ht="31.15" customHeight="1">
      <c r="A6" s="115" t="s">
        <v>49</v>
      </c>
      <c r="B6" s="116">
        <v>10</v>
      </c>
      <c r="C6" s="201">
        <v>4</v>
      </c>
      <c r="D6" s="116">
        <f>--F69</f>
        <v>0</v>
      </c>
      <c r="E6" s="201">
        <v>0</v>
      </c>
      <c r="F6" s="116">
        <v>9</v>
      </c>
      <c r="G6" s="116">
        <v>1</v>
      </c>
      <c r="H6" s="116">
        <v>6</v>
      </c>
      <c r="I6" s="201">
        <v>4</v>
      </c>
      <c r="J6" s="116">
        <v>0</v>
      </c>
      <c r="K6" s="201">
        <v>0</v>
      </c>
      <c r="L6" s="116">
        <v>0</v>
      </c>
      <c r="M6" s="201">
        <v>0</v>
      </c>
      <c r="N6" s="196"/>
      <c r="O6" s="201"/>
      <c r="P6" s="116">
        <v>25</v>
      </c>
      <c r="Q6" s="116">
        <v>9</v>
      </c>
      <c r="R6" s="117">
        <v>9</v>
      </c>
      <c r="S6" s="117">
        <v>2</v>
      </c>
    </row>
    <row r="7" spans="1:19" ht="16.899999999999999" customHeight="1">
      <c r="A7" s="115" t="s">
        <v>20</v>
      </c>
      <c r="B7" s="116">
        <v>10</v>
      </c>
      <c r="C7" s="201">
        <v>3</v>
      </c>
      <c r="D7" s="116">
        <v>0</v>
      </c>
      <c r="E7" s="201">
        <v>0</v>
      </c>
      <c r="F7" s="116">
        <v>9</v>
      </c>
      <c r="G7" s="116">
        <v>1</v>
      </c>
      <c r="H7" s="116">
        <v>6</v>
      </c>
      <c r="I7" s="201">
        <v>3</v>
      </c>
      <c r="J7" s="116">
        <v>10</v>
      </c>
      <c r="K7" s="201">
        <v>9</v>
      </c>
      <c r="L7" s="116">
        <v>0</v>
      </c>
      <c r="M7" s="201">
        <v>0</v>
      </c>
      <c r="N7" s="196"/>
      <c r="O7" s="201"/>
      <c r="P7" s="116">
        <v>35</v>
      </c>
      <c r="Q7" s="116">
        <v>13</v>
      </c>
      <c r="R7" s="117">
        <v>8</v>
      </c>
      <c r="S7" s="117">
        <v>3</v>
      </c>
    </row>
    <row r="8" spans="1:19" ht="16.899999999999999" customHeight="1">
      <c r="A8" s="115" t="s">
        <v>48</v>
      </c>
      <c r="B8" s="116">
        <v>10</v>
      </c>
      <c r="C8" s="201">
        <v>5</v>
      </c>
      <c r="D8" s="116">
        <v>0</v>
      </c>
      <c r="E8" s="201">
        <v>0</v>
      </c>
      <c r="F8" s="116">
        <v>9</v>
      </c>
      <c r="G8" s="116">
        <v>4</v>
      </c>
      <c r="H8" s="116">
        <v>6</v>
      </c>
      <c r="I8" s="201">
        <v>2</v>
      </c>
      <c r="J8" s="116">
        <v>10</v>
      </c>
      <c r="K8" s="201">
        <v>8</v>
      </c>
      <c r="L8" s="116">
        <v>0</v>
      </c>
      <c r="M8" s="201">
        <v>0</v>
      </c>
      <c r="N8" s="196"/>
      <c r="O8" s="201"/>
      <c r="P8" s="116">
        <v>35</v>
      </c>
      <c r="Q8" s="116">
        <v>17</v>
      </c>
      <c r="R8" s="117">
        <v>6</v>
      </c>
      <c r="S8" s="117">
        <v>5</v>
      </c>
    </row>
    <row r="9" spans="1:19" ht="16.899999999999999" customHeight="1">
      <c r="A9" s="115" t="s">
        <v>65</v>
      </c>
      <c r="B9" s="116">
        <v>10</v>
      </c>
      <c r="C9" s="201">
        <v>10</v>
      </c>
      <c r="D9" s="116">
        <v>0</v>
      </c>
      <c r="E9" s="201">
        <v>0</v>
      </c>
      <c r="F9" s="116">
        <v>9</v>
      </c>
      <c r="G9" s="116">
        <v>10</v>
      </c>
      <c r="H9" s="116">
        <v>6</v>
      </c>
      <c r="I9" s="201">
        <v>10</v>
      </c>
      <c r="J9" s="116">
        <v>10</v>
      </c>
      <c r="K9" s="201">
        <v>10</v>
      </c>
      <c r="L9" s="116">
        <v>6</v>
      </c>
      <c r="M9" s="201">
        <v>9</v>
      </c>
      <c r="N9" s="196"/>
      <c r="O9" s="201"/>
      <c r="P9" s="116">
        <v>41</v>
      </c>
      <c r="Q9" s="116">
        <v>49</v>
      </c>
      <c r="R9" s="119">
        <v>1</v>
      </c>
      <c r="S9" s="119">
        <v>10</v>
      </c>
    </row>
    <row r="10" spans="1:19" ht="28.15" customHeight="1">
      <c r="A10" s="115" t="s">
        <v>51</v>
      </c>
      <c r="B10" s="116">
        <v>10</v>
      </c>
      <c r="C10" s="201">
        <v>9</v>
      </c>
      <c r="D10" s="116">
        <v>0</v>
      </c>
      <c r="E10" s="201">
        <v>0</v>
      </c>
      <c r="F10" s="116">
        <v>9</v>
      </c>
      <c r="G10" s="116">
        <v>9</v>
      </c>
      <c r="H10" s="116">
        <v>6</v>
      </c>
      <c r="I10" s="201">
        <v>9</v>
      </c>
      <c r="J10" s="116">
        <v>0</v>
      </c>
      <c r="K10" s="201">
        <v>0</v>
      </c>
      <c r="L10" s="116">
        <v>6</v>
      </c>
      <c r="M10" s="201">
        <v>8</v>
      </c>
      <c r="N10" s="196"/>
      <c r="O10" s="201"/>
      <c r="P10" s="116">
        <v>31</v>
      </c>
      <c r="Q10" s="116">
        <v>35</v>
      </c>
      <c r="R10" s="119">
        <v>2</v>
      </c>
      <c r="S10" s="119">
        <v>9</v>
      </c>
    </row>
    <row r="11" spans="1:19" ht="28.15" customHeight="1">
      <c r="A11" s="113" t="s">
        <v>85</v>
      </c>
      <c r="B11" s="116">
        <v>10</v>
      </c>
      <c r="C11" s="201">
        <v>8</v>
      </c>
      <c r="D11" s="116">
        <v>0</v>
      </c>
      <c r="E11" s="201">
        <v>0</v>
      </c>
      <c r="F11" s="116">
        <v>9</v>
      </c>
      <c r="G11" s="116">
        <v>8</v>
      </c>
      <c r="H11" s="116">
        <v>6</v>
      </c>
      <c r="I11" s="201">
        <v>5</v>
      </c>
      <c r="J11" s="116">
        <v>0</v>
      </c>
      <c r="K11" s="201">
        <v>0</v>
      </c>
      <c r="L11" s="116">
        <v>6</v>
      </c>
      <c r="M11" s="201">
        <v>10</v>
      </c>
      <c r="N11" s="196"/>
      <c r="O11" s="201"/>
      <c r="P11" s="116">
        <v>31</v>
      </c>
      <c r="Q11" s="116">
        <v>31</v>
      </c>
      <c r="R11" s="119">
        <v>3</v>
      </c>
      <c r="S11" s="119">
        <v>8</v>
      </c>
    </row>
    <row r="12" spans="1:19" ht="20.45" customHeight="1">
      <c r="A12" s="113" t="s">
        <v>86</v>
      </c>
      <c r="B12" s="116">
        <v>0</v>
      </c>
      <c r="C12" s="201">
        <v>0</v>
      </c>
      <c r="D12" s="116">
        <v>0</v>
      </c>
      <c r="E12" s="201">
        <v>0</v>
      </c>
      <c r="F12" s="116">
        <v>0</v>
      </c>
      <c r="G12" s="116">
        <v>0</v>
      </c>
      <c r="H12" s="116">
        <v>0</v>
      </c>
      <c r="I12" s="201">
        <v>0</v>
      </c>
      <c r="J12" s="116">
        <v>0</v>
      </c>
      <c r="K12" s="201">
        <v>0</v>
      </c>
      <c r="L12" s="116">
        <v>0</v>
      </c>
      <c r="M12" s="201">
        <v>0</v>
      </c>
      <c r="N12" s="196"/>
      <c r="O12" s="201"/>
      <c r="P12" s="116">
        <v>0</v>
      </c>
      <c r="Q12" s="116">
        <v>0</v>
      </c>
      <c r="R12" s="117">
        <v>0</v>
      </c>
      <c r="S12" s="117">
        <v>0</v>
      </c>
    </row>
    <row r="13" spans="1:19" ht="20.45" customHeight="1">
      <c r="A13" s="113" t="s">
        <v>38</v>
      </c>
      <c r="B13" s="116">
        <v>0</v>
      </c>
      <c r="C13" s="201">
        <v>0</v>
      </c>
      <c r="D13" s="116">
        <v>0</v>
      </c>
      <c r="E13" s="201">
        <v>0</v>
      </c>
      <c r="F13" s="116">
        <v>9</v>
      </c>
      <c r="G13" s="116">
        <v>2</v>
      </c>
      <c r="H13" s="116">
        <v>6</v>
      </c>
      <c r="I13" s="201">
        <v>1</v>
      </c>
      <c r="J13" s="116">
        <v>0</v>
      </c>
      <c r="K13" s="201">
        <v>0</v>
      </c>
      <c r="L13" s="116">
        <v>0</v>
      </c>
      <c r="M13" s="201">
        <v>0</v>
      </c>
      <c r="N13" s="196"/>
      <c r="O13" s="201"/>
      <c r="P13" s="116">
        <v>15</v>
      </c>
      <c r="Q13" s="116">
        <v>3</v>
      </c>
      <c r="R13" s="117">
        <v>11</v>
      </c>
      <c r="S13" s="117">
        <v>1</v>
      </c>
    </row>
    <row r="14" spans="1:19" ht="20.45" customHeight="1">
      <c r="A14" s="113" t="s">
        <v>27</v>
      </c>
      <c r="B14" s="116">
        <v>0</v>
      </c>
      <c r="C14" s="201">
        <v>0</v>
      </c>
      <c r="D14" s="116">
        <v>0</v>
      </c>
      <c r="E14" s="201">
        <v>0</v>
      </c>
      <c r="F14" s="116">
        <v>9</v>
      </c>
      <c r="G14" s="116">
        <v>6</v>
      </c>
      <c r="H14" s="116">
        <v>6</v>
      </c>
      <c r="I14" s="201">
        <v>8</v>
      </c>
      <c r="J14" s="116">
        <v>0</v>
      </c>
      <c r="K14" s="201">
        <v>0</v>
      </c>
      <c r="L14" s="116">
        <v>0</v>
      </c>
      <c r="M14" s="201">
        <v>0</v>
      </c>
      <c r="N14" s="196"/>
      <c r="O14" s="201"/>
      <c r="P14" s="116">
        <v>15</v>
      </c>
      <c r="Q14" s="116">
        <v>14</v>
      </c>
      <c r="R14" s="117">
        <v>7</v>
      </c>
      <c r="S14" s="117">
        <v>4</v>
      </c>
    </row>
    <row r="15" spans="1:19" ht="20.45" customHeight="1">
      <c r="A15" s="113" t="s">
        <v>39</v>
      </c>
      <c r="B15" s="116">
        <v>10</v>
      </c>
      <c r="C15" s="201">
        <v>2</v>
      </c>
      <c r="D15" s="116">
        <v>0</v>
      </c>
      <c r="E15" s="201">
        <v>0</v>
      </c>
      <c r="F15" s="116">
        <v>9</v>
      </c>
      <c r="G15" s="116">
        <v>3</v>
      </c>
      <c r="H15" s="116">
        <v>0</v>
      </c>
      <c r="I15" s="201">
        <v>0</v>
      </c>
      <c r="J15" s="116">
        <v>0</v>
      </c>
      <c r="K15" s="201">
        <v>0</v>
      </c>
      <c r="L15" s="116">
        <v>0</v>
      </c>
      <c r="M15" s="201">
        <v>0</v>
      </c>
      <c r="N15" s="196"/>
      <c r="O15" s="201"/>
      <c r="P15" s="116">
        <v>19</v>
      </c>
      <c r="Q15" s="116">
        <v>5</v>
      </c>
      <c r="R15" s="117">
        <v>10</v>
      </c>
      <c r="S15" s="117">
        <v>1</v>
      </c>
    </row>
    <row r="16" spans="1:19" ht="20.45" customHeight="1">
      <c r="A16" s="113" t="s">
        <v>84</v>
      </c>
      <c r="B16" s="112">
        <v>10</v>
      </c>
      <c r="C16" s="136">
        <v>7</v>
      </c>
      <c r="D16" s="112">
        <v>0</v>
      </c>
      <c r="E16" s="136">
        <v>0</v>
      </c>
      <c r="F16" s="112">
        <v>9</v>
      </c>
      <c r="G16" s="112">
        <v>7</v>
      </c>
      <c r="H16" s="112">
        <v>6</v>
      </c>
      <c r="I16" s="136">
        <v>6</v>
      </c>
      <c r="J16" s="112">
        <v>0</v>
      </c>
      <c r="K16" s="136">
        <v>0</v>
      </c>
      <c r="L16" s="112">
        <v>6</v>
      </c>
      <c r="M16" s="136">
        <v>7</v>
      </c>
      <c r="N16" s="112"/>
      <c r="O16" s="136"/>
      <c r="P16" s="112">
        <v>31</v>
      </c>
      <c r="Q16" s="112">
        <v>27</v>
      </c>
      <c r="R16" s="118">
        <v>4</v>
      </c>
      <c r="S16" s="118">
        <v>7</v>
      </c>
    </row>
    <row r="17" spans="1:19" ht="20.45" customHeight="1">
      <c r="A17" s="113" t="s">
        <v>66</v>
      </c>
      <c r="B17" s="116">
        <v>10</v>
      </c>
      <c r="C17" s="201">
        <v>6</v>
      </c>
      <c r="D17" s="116">
        <v>0</v>
      </c>
      <c r="E17" s="201">
        <v>0</v>
      </c>
      <c r="F17" s="116">
        <v>9</v>
      </c>
      <c r="G17" s="116">
        <v>5</v>
      </c>
      <c r="H17" s="116">
        <v>6</v>
      </c>
      <c r="I17" s="201">
        <v>7</v>
      </c>
      <c r="J17" s="116">
        <v>0</v>
      </c>
      <c r="K17" s="201">
        <v>0</v>
      </c>
      <c r="L17" s="116">
        <v>0</v>
      </c>
      <c r="M17" s="201">
        <v>0</v>
      </c>
      <c r="N17" s="196"/>
      <c r="O17" s="201"/>
      <c r="P17" s="116">
        <v>25</v>
      </c>
      <c r="Q17" s="116">
        <v>18</v>
      </c>
      <c r="R17" s="117">
        <v>5</v>
      </c>
      <c r="S17" s="117">
        <v>6</v>
      </c>
    </row>
    <row r="18" spans="1:19" ht="20.45" customHeight="1">
      <c r="A18" s="115" t="s">
        <v>62</v>
      </c>
      <c r="B18" s="116">
        <v>0</v>
      </c>
      <c r="C18" s="201">
        <v>0</v>
      </c>
      <c r="D18" s="116">
        <v>0</v>
      </c>
      <c r="E18" s="201">
        <v>0</v>
      </c>
      <c r="F18" s="116">
        <v>0</v>
      </c>
      <c r="G18" s="116">
        <v>0</v>
      </c>
      <c r="H18" s="116">
        <v>0</v>
      </c>
      <c r="I18" s="201">
        <v>0</v>
      </c>
      <c r="J18" s="116">
        <v>0</v>
      </c>
      <c r="K18" s="201">
        <v>0</v>
      </c>
      <c r="L18" s="116">
        <v>0</v>
      </c>
      <c r="M18" s="201">
        <v>0</v>
      </c>
      <c r="N18" s="196"/>
      <c r="O18" s="201"/>
      <c r="P18" s="116">
        <v>0</v>
      </c>
      <c r="Q18" s="116">
        <v>0</v>
      </c>
      <c r="R18" s="117">
        <v>0</v>
      </c>
      <c r="S18" s="117">
        <v>0</v>
      </c>
    </row>
    <row r="19" spans="1:19" ht="20.45" customHeight="1">
      <c r="A19" s="113" t="s">
        <v>96</v>
      </c>
      <c r="B19" s="116">
        <v>0</v>
      </c>
      <c r="C19" s="201">
        <v>0</v>
      </c>
      <c r="D19" s="116">
        <v>0</v>
      </c>
      <c r="E19" s="201">
        <v>0</v>
      </c>
      <c r="F19" s="116">
        <v>0</v>
      </c>
      <c r="G19" s="116">
        <v>0</v>
      </c>
      <c r="H19" s="116">
        <v>0</v>
      </c>
      <c r="I19" s="201">
        <v>0</v>
      </c>
      <c r="J19" s="116">
        <v>0</v>
      </c>
      <c r="K19" s="201">
        <v>0</v>
      </c>
      <c r="L19" s="116">
        <v>0</v>
      </c>
      <c r="M19" s="201">
        <v>0</v>
      </c>
      <c r="N19" s="196"/>
      <c r="O19" s="201"/>
      <c r="P19" s="116">
        <v>0</v>
      </c>
      <c r="Q19" s="116">
        <v>0</v>
      </c>
      <c r="R19" s="117">
        <v>0</v>
      </c>
      <c r="S19" s="117">
        <v>0</v>
      </c>
    </row>
    <row r="20" spans="1:19" ht="13.15" customHeight="1"/>
    <row r="21" spans="1:19" ht="13.15" customHeight="1"/>
    <row r="23" spans="1:19" ht="13.15" customHeight="1"/>
    <row r="24" spans="1:19" ht="13.15" customHeight="1"/>
    <row r="25" spans="1:19" ht="13.15" customHeight="1"/>
  </sheetData>
  <mergeCells count="11">
    <mergeCell ref="B4:C4"/>
    <mergeCell ref="J4:K4"/>
    <mergeCell ref="L4:M4"/>
    <mergeCell ref="P4:Q4"/>
    <mergeCell ref="A2:S2"/>
    <mergeCell ref="R4:R5"/>
    <mergeCell ref="S4:S5"/>
    <mergeCell ref="H4:I4"/>
    <mergeCell ref="F4:G4"/>
    <mergeCell ref="D4:E4"/>
    <mergeCell ref="N4:O4"/>
  </mergeCells>
  <phoneticPr fontId="1" type="noConversion"/>
  <pageMargins left="0.49" right="0.19685039370078741" top="0.27559055118110237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Фестиваль</vt:lpstr>
      <vt:lpstr>Творчество и интеллект</vt:lpstr>
      <vt:lpstr>Живое слово</vt:lpstr>
      <vt:lpstr>Здоровое поколение</vt:lpstr>
      <vt:lpstr>Мы- уральцы</vt:lpstr>
      <vt:lpstr>ЭКО</vt:lpstr>
      <vt:lpstr>Парад искусств</vt:lpstr>
      <vt:lpstr>Будущее - это мы</vt:lpstr>
      <vt:lpstr>'Здоровое поколение'!_GoBack</vt:lpstr>
      <vt:lpstr>'Здоровое поколение'!Область_печати</vt:lpstr>
      <vt:lpstr>'Мы- уральцы'!Область_печати</vt:lpstr>
      <vt:lpstr>'Парад искусств'!Область_печати</vt:lpstr>
      <vt:lpstr>Фестиваль!Область_печати</vt:lpstr>
      <vt:lpstr>ЭКО!Область_печати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2019-05-27T09:30:44Z</cp:lastPrinted>
  <dcterms:created xsi:type="dcterms:W3CDTF">2012-05-02T05:29:26Z</dcterms:created>
  <dcterms:modified xsi:type="dcterms:W3CDTF">2019-06-20T09:28:53Z</dcterms:modified>
</cp:coreProperties>
</file>